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s max adm oct-16" sheetId="1" r:id="rId1"/>
  </sheets>
  <definedNames/>
  <calcPr fullCalcOnLoad="1"/>
</workbook>
</file>

<file path=xl/sharedStrings.xml><?xml version="1.0" encoding="utf-8"?>
<sst xmlns="http://schemas.openxmlformats.org/spreadsheetml/2006/main" count="94" uniqueCount="39">
  <si>
    <t>=</t>
  </si>
  <si>
    <t>m</t>
  </si>
  <si>
    <t>RABATTEMENT MAXIMUM ADMISSIBLE</t>
  </si>
  <si>
    <r>
      <t>Profondeur du forage</t>
    </r>
    <r>
      <rPr>
        <vertAlign val="subscript"/>
        <sz val="10"/>
        <rFont val="Arial"/>
        <family val="2"/>
      </rPr>
      <t>/sol</t>
    </r>
    <r>
      <rPr>
        <sz val="10"/>
        <rFont val="Arial"/>
        <family val="0"/>
      </rPr>
      <t xml:space="preserve"> P</t>
    </r>
  </si>
  <si>
    <r>
      <t>Cote 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0"/>
      </rPr>
      <t xml:space="preserve"> entrée d'eau</t>
    </r>
    <r>
      <rPr>
        <vertAlign val="subscript"/>
        <sz val="10"/>
        <rFont val="Arial"/>
        <family val="2"/>
      </rPr>
      <t>/sol</t>
    </r>
    <r>
      <rPr>
        <sz val="10"/>
        <rFont val="Arial"/>
        <family val="0"/>
      </rPr>
      <t xml:space="preserve"> h</t>
    </r>
    <r>
      <rPr>
        <vertAlign val="subscript"/>
        <sz val="10"/>
        <rFont val="Arial"/>
        <family val="2"/>
      </rPr>
      <t>e2</t>
    </r>
  </si>
  <si>
    <r>
      <t>Cote 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0"/>
      </rPr>
      <t xml:space="preserve"> entrée d'eau</t>
    </r>
    <r>
      <rPr>
        <vertAlign val="subscript"/>
        <sz val="10"/>
        <rFont val="Arial"/>
        <family val="2"/>
      </rPr>
      <t>/sol</t>
    </r>
    <r>
      <rPr>
        <sz val="10"/>
        <rFont val="Arial"/>
        <family val="0"/>
      </rPr>
      <t xml:space="preserve"> h</t>
    </r>
    <r>
      <rPr>
        <vertAlign val="subscript"/>
        <sz val="10"/>
        <rFont val="Arial"/>
        <family val="2"/>
      </rPr>
      <t>e1</t>
    </r>
  </si>
  <si>
    <r>
      <t>ND</t>
    </r>
    <r>
      <rPr>
        <b/>
        <vertAlign val="subscript"/>
        <sz val="10"/>
        <rFont val="Arial"/>
        <family val="2"/>
      </rPr>
      <t>max</t>
    </r>
  </si>
  <si>
    <r>
      <t>s</t>
    </r>
    <r>
      <rPr>
        <b/>
        <vertAlign val="subscript"/>
        <sz val="10"/>
        <rFont val="Arial"/>
        <family val="2"/>
      </rPr>
      <t>max</t>
    </r>
  </si>
  <si>
    <t>NB: Les valeurs de smax et de NDmax sont données par rapport à "rep"</t>
  </si>
  <si>
    <r>
      <t>Niveau dynamique</t>
    </r>
    <r>
      <rPr>
        <vertAlign val="subscript"/>
        <sz val="10"/>
        <rFont val="Arial"/>
        <family val="2"/>
      </rPr>
      <t>/rep</t>
    </r>
    <r>
      <rPr>
        <sz val="10"/>
        <rFont val="Arial"/>
        <family val="0"/>
      </rPr>
      <t xml:space="preserve"> ND</t>
    </r>
  </si>
  <si>
    <t>PAR RAPPORT A LA TÊTE DE CREPINE</t>
  </si>
  <si>
    <r>
      <t>Cote tête crépine</t>
    </r>
    <r>
      <rPr>
        <vertAlign val="subscript"/>
        <sz val="10"/>
        <rFont val="Arial"/>
        <family val="2"/>
      </rPr>
      <t>/rep</t>
    </r>
    <r>
      <rPr>
        <sz val="10"/>
        <rFont val="Arial"/>
        <family val="0"/>
      </rPr>
      <t xml:space="preserve"> h</t>
    </r>
    <r>
      <rPr>
        <vertAlign val="subscript"/>
        <sz val="10"/>
        <rFont val="Arial"/>
        <family val="2"/>
      </rPr>
      <t>c</t>
    </r>
  </si>
  <si>
    <t>PAR RAPPORT A LA COTE DE LA POMPE</t>
  </si>
  <si>
    <r>
      <t>Cote toit nappe</t>
    </r>
    <r>
      <rPr>
        <vertAlign val="subscript"/>
        <sz val="10"/>
        <rFont val="Arial"/>
        <family val="2"/>
      </rPr>
      <t>/sol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(captive)</t>
    </r>
    <r>
      <rPr>
        <sz val="10"/>
        <rFont val="Arial"/>
        <family val="0"/>
      </rPr>
      <t xml:space="preserve"> h</t>
    </r>
    <r>
      <rPr>
        <vertAlign val="subscript"/>
        <sz val="10"/>
        <rFont val="Arial"/>
        <family val="2"/>
      </rPr>
      <t>n</t>
    </r>
  </si>
  <si>
    <t>COTES N.G.F.</t>
  </si>
  <si>
    <t>COTES RELATIVES</t>
  </si>
  <si>
    <t>Cote au sol z</t>
  </si>
  <si>
    <t>m NGF</t>
  </si>
  <si>
    <r>
      <t>Hauteur tête piézo</t>
    </r>
    <r>
      <rPr>
        <vertAlign val="subscript"/>
        <sz val="10"/>
        <rFont val="Arial"/>
        <family val="2"/>
      </rPr>
      <t>/sol</t>
    </r>
    <r>
      <rPr>
        <sz val="10"/>
        <rFont val="Arial"/>
        <family val="0"/>
      </rPr>
      <t xml:space="preserve"> h</t>
    </r>
    <r>
      <rPr>
        <vertAlign val="subscript"/>
        <sz val="10"/>
        <rFont val="Arial"/>
        <family val="2"/>
      </rPr>
      <t>t</t>
    </r>
  </si>
  <si>
    <r>
      <t>Cote pompe</t>
    </r>
    <r>
      <rPr>
        <vertAlign val="subscript"/>
        <sz val="10"/>
        <rFont val="Arial"/>
        <family val="2"/>
      </rPr>
      <t>/rep</t>
    </r>
    <r>
      <rPr>
        <sz val="10"/>
        <rFont val="Arial"/>
        <family val="0"/>
      </rPr>
      <t xml:space="preserve"> h</t>
    </r>
    <r>
      <rPr>
        <vertAlign val="subscript"/>
        <sz val="10"/>
        <rFont val="Arial"/>
        <family val="2"/>
      </rPr>
      <t>p</t>
    </r>
  </si>
  <si>
    <t>PROXIMITE DU LITTORAL MARIN</t>
  </si>
  <si>
    <t>OUI / NON</t>
  </si>
  <si>
    <r>
      <t>Niveau Statique</t>
    </r>
    <r>
      <rPr>
        <vertAlign val="subscript"/>
        <sz val="10"/>
        <rFont val="Arial"/>
        <family val="2"/>
      </rPr>
      <t>/rep</t>
    </r>
    <r>
      <rPr>
        <sz val="10"/>
        <rFont val="Arial"/>
        <family val="0"/>
      </rPr>
      <t xml:space="preserve"> ND</t>
    </r>
  </si>
  <si>
    <t>TABLEAU DES VALEURSPOUR EXPORTATION DONNEES VERS RAPPORTS</t>
  </si>
  <si>
    <t>1ERE ENTREE D'EAU</t>
  </si>
  <si>
    <t>2EME ENTREE D'EAU</t>
  </si>
  <si>
    <t>CREPINE FORAGE</t>
  </si>
  <si>
    <t>POMPE</t>
  </si>
  <si>
    <t>Smax</t>
  </si>
  <si>
    <t>NDmax</t>
  </si>
  <si>
    <t>NON</t>
  </si>
  <si>
    <t>-</t>
  </si>
  <si>
    <r>
      <rPr>
        <sz val="10"/>
        <rFont val="Calibri"/>
        <family val="2"/>
      </rPr>
      <t>≥</t>
    </r>
  </si>
  <si>
    <t>NAPPE LIBRE</t>
  </si>
  <si>
    <r>
      <t>Hauteur colonne d'eau</t>
    </r>
    <r>
      <rPr>
        <sz val="10"/>
        <rFont val="Arial"/>
        <family val="0"/>
      </rPr>
      <t xml:space="preserve"> b</t>
    </r>
  </si>
  <si>
    <t>ANNEXE 9</t>
  </si>
  <si>
    <r>
      <t>ESSAI DE PUITS REALISE LE 23 JUILLET 2018 SUR LE FORAGE                                                                DE M</t>
    </r>
    <r>
      <rPr>
        <b/>
        <vertAlign val="superscript"/>
        <sz val="14"/>
        <color indexed="9"/>
        <rFont val="Arial"/>
        <family val="2"/>
      </rPr>
      <t>me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9"/>
        <rFont val="Comic Sans MS"/>
        <family val="4"/>
      </rPr>
      <t>Marie-Claude DOS REIS - CABARET</t>
    </r>
    <r>
      <rPr>
        <b/>
        <sz val="14"/>
        <color indexed="9"/>
        <rFont val="Arial"/>
        <family val="2"/>
      </rPr>
      <t xml:space="preserve"> AUX </t>
    </r>
    <r>
      <rPr>
        <b/>
        <sz val="14"/>
        <color indexed="9"/>
        <rFont val="Comic Sans MS"/>
        <family val="4"/>
      </rPr>
      <t>MERIZIERS</t>
    </r>
    <r>
      <rPr>
        <b/>
        <sz val="14"/>
        <color indexed="9"/>
        <rFont val="Comic Sans MS"/>
        <family val="4"/>
      </rPr>
      <t xml:space="preserve"> (</t>
    </r>
    <r>
      <rPr>
        <b/>
        <sz val="12"/>
        <color indexed="9"/>
        <rFont val="Comic Sans MS"/>
        <family val="4"/>
      </rPr>
      <t>CERNAY - 28</t>
    </r>
    <r>
      <rPr>
        <b/>
        <sz val="14"/>
        <color indexed="9"/>
        <rFont val="Comic Sans MS"/>
        <family val="4"/>
      </rPr>
      <t>)</t>
    </r>
  </si>
  <si>
    <r>
      <t>Profondeur utile du forage</t>
    </r>
    <r>
      <rPr>
        <vertAlign val="subscript"/>
        <sz val="10"/>
        <rFont val="Arial"/>
        <family val="2"/>
      </rPr>
      <t>/sol</t>
    </r>
    <r>
      <rPr>
        <sz val="10"/>
        <rFont val="Arial"/>
        <family val="0"/>
      </rPr>
      <t xml:space="preserve"> P</t>
    </r>
  </si>
  <si>
    <t>POUR LES NAPPES CAPTIVES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</si>
</sst>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"/>
    <numFmt numFmtId="167" formatCode="#,##0.0000"/>
    <numFmt numFmtId="168" formatCode="#,##0.0000000"/>
    <numFmt numFmtId="169" formatCode="#,##0.0"/>
    <numFmt numFmtId="170" formatCode="#,##0.00000"/>
    <numFmt numFmtId="171" formatCode="0.0000000"/>
    <numFmt numFmtId="172" formatCode="&quot;Vrai&quot;;&quot;Vrai&quot;;&quot;Faux&quot;"/>
    <numFmt numFmtId="173" formatCode="&quot;Actif&quot;;&quot;Actif&quot;;&quot;Inactif&quot;"/>
    <numFmt numFmtId="174" formatCode="#,##0.000"/>
    <numFmt numFmtId="175" formatCode="0.00000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#,##0.000000000"/>
    <numFmt numFmtId="185" formatCode="0.00000000000"/>
    <numFmt numFmtId="186" formatCode="0.000000"/>
    <numFmt numFmtId="187" formatCode="0.00000000"/>
    <numFmt numFmtId="188" formatCode="#,##0.000000"/>
    <numFmt numFmtId="189" formatCode="0.000000000"/>
    <numFmt numFmtId="190" formatCode="d\-mmm\-yy"/>
    <numFmt numFmtId="191" formatCode="d\-mmm"/>
    <numFmt numFmtId="192" formatCode="0.0%"/>
    <numFmt numFmtId="193" formatCode="[$-40C]dddd\ d\ mmmm\ yyyy"/>
    <numFmt numFmtId="194" formatCode="[$-40C]d\-mmm\-yy;@"/>
    <numFmt numFmtId="195" formatCode="#,##0.0000000\ &quot;F&quot;"/>
    <numFmt numFmtId="196" formatCode="00000"/>
    <numFmt numFmtId="197" formatCode="0.E+00"/>
    <numFmt numFmtId="198" formatCode="#,##0.00\ &quot;F&quot;"/>
    <numFmt numFmtId="199" formatCode="0.0000000000"/>
    <numFmt numFmtId="200" formatCode="d/m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[$-40C]mmm\-yy;@"/>
    <numFmt numFmtId="206" formatCode="[$-40C]mmmm\-yy;@"/>
    <numFmt numFmtId="207" formatCode="dd/mm/yy;@"/>
    <numFmt numFmtId="208" formatCode="mmm\-yyyy"/>
    <numFmt numFmtId="209" formatCode="d/m/yy;@"/>
    <numFmt numFmtId="210" formatCode="[$-40C]dd\-mmm\-yy;@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color indexed="9"/>
      <name val="Comic Sans MS"/>
      <family val="4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8"/>
      <color indexed="9"/>
      <name val="Arial"/>
      <family val="2"/>
    </font>
    <font>
      <sz val="10"/>
      <color indexed="9"/>
      <name val="Comic Sans MS"/>
      <family val="4"/>
    </font>
    <font>
      <b/>
      <sz val="10"/>
      <name val="Comic Sans MS"/>
      <family val="4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2"/>
      <name val="Arial"/>
      <family val="2"/>
    </font>
    <font>
      <sz val="10"/>
      <name val="Calibri"/>
      <family val="2"/>
    </font>
    <font>
      <b/>
      <sz val="12"/>
      <color indexed="9"/>
      <name val="Comic Sans MS"/>
      <family val="4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vertAlign val="subscript"/>
      <sz val="11"/>
      <color indexed="8"/>
      <name val="Arial"/>
      <family val="0"/>
    </font>
    <font>
      <b/>
      <sz val="11"/>
      <color indexed="8"/>
      <name val="Comic Sans MS"/>
      <family val="0"/>
    </font>
    <font>
      <b/>
      <sz val="9"/>
      <color indexed="8"/>
      <name val="Arial"/>
      <family val="0"/>
    </font>
    <font>
      <b/>
      <sz val="14"/>
      <color indexed="12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medium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 style="mediumDashed">
        <color indexed="39"/>
      </left>
      <right style="mediumDashed">
        <color indexed="39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6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4" fillId="33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Border="1" applyAlignment="1" quotePrefix="1">
      <alignment horizontal="center"/>
    </xf>
    <xf numFmtId="4" fontId="1" fillId="0" borderId="1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4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14" xfId="0" applyBorder="1" applyAlignment="1">
      <alignment horizontal="right"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4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5" fillId="0" borderId="0" xfId="0" applyFont="1" applyAlignment="1">
      <alignment horizontal="right" vertical="top"/>
    </xf>
    <xf numFmtId="4" fontId="6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 quotePrefix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Border="1" applyAlignment="1" quotePrefix="1">
      <alignment horizontal="right"/>
    </xf>
    <xf numFmtId="4" fontId="0" fillId="33" borderId="0" xfId="0" applyNumberFormat="1" applyFont="1" applyFill="1" applyBorder="1" applyAlignment="1" quotePrefix="1">
      <alignment horizontal="center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0" fillId="33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1" fillId="34" borderId="20" xfId="0" applyFont="1" applyFill="1" applyBorder="1" applyAlignment="1">
      <alignment horizontal="center" wrapText="1"/>
    </xf>
    <xf numFmtId="0" fontId="61" fillId="0" borderId="20" xfId="0" applyFont="1" applyBorder="1" applyAlignment="1">
      <alignment horizontal="center" wrapText="1"/>
    </xf>
    <xf numFmtId="0" fontId="5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2" fillId="36" borderId="2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36" borderId="2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0" fillId="33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24</xdr:row>
      <xdr:rowOff>0</xdr:rowOff>
    </xdr:from>
    <xdr:to>
      <xdr:col>1</xdr:col>
      <xdr:colOff>180975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" y="639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2</xdr:col>
      <xdr:colOff>352425</xdr:colOff>
      <xdr:row>25</xdr:row>
      <xdr:rowOff>0</xdr:rowOff>
    </xdr:from>
    <xdr:to>
      <xdr:col>2</xdr:col>
      <xdr:colOff>352425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57225" y="65532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</xdr:col>
      <xdr:colOff>180975</xdr:colOff>
      <xdr:row>24</xdr:row>
      <xdr:rowOff>0</xdr:rowOff>
    </xdr:from>
    <xdr:to>
      <xdr:col>1</xdr:col>
      <xdr:colOff>180975</xdr:colOff>
      <xdr:row>24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76225" y="639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7</xdr:col>
      <xdr:colOff>0</xdr:colOff>
      <xdr:row>4</xdr:row>
      <xdr:rowOff>133350</xdr:rowOff>
    </xdr:from>
    <xdr:to>
      <xdr:col>7</xdr:col>
      <xdr:colOff>0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857500" y="26765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9</xdr:row>
      <xdr:rowOff>0</xdr:rowOff>
    </xdr:to>
    <xdr:sp>
      <xdr:nvSpPr>
        <xdr:cNvPr id="6" name="Freeform 6"/>
        <xdr:cNvSpPr>
          <a:spLocks/>
        </xdr:cNvSpPr>
      </xdr:nvSpPr>
      <xdr:spPr>
        <a:xfrm>
          <a:off x="2857500" y="2257425"/>
          <a:ext cx="0" cy="1276350"/>
        </a:xfrm>
        <a:custGeom>
          <a:pathLst>
            <a:path h="89" w="91">
              <a:moveTo>
                <a:pt x="0" y="0"/>
              </a:moveTo>
              <a:lnTo>
                <a:pt x="23" y="89"/>
              </a:lnTo>
              <a:lnTo>
                <a:pt x="67" y="89"/>
              </a:lnTo>
              <a:lnTo>
                <a:pt x="91" y="1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CCFFFF"/>
            </a:gs>
            <a:gs pos="100000">
              <a:srgbClr val="0000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152400</xdr:rowOff>
    </xdr:from>
    <xdr:to>
      <xdr:col>7</xdr:col>
      <xdr:colOff>0</xdr:colOff>
      <xdr:row>10</xdr:row>
      <xdr:rowOff>28575</xdr:rowOff>
    </xdr:to>
    <xdr:sp>
      <xdr:nvSpPr>
        <xdr:cNvPr id="7" name="Oval 7"/>
        <xdr:cNvSpPr>
          <a:spLocks/>
        </xdr:cNvSpPr>
      </xdr:nvSpPr>
      <xdr:spPr>
        <a:xfrm>
          <a:off x="2857500" y="3486150"/>
          <a:ext cx="0" cy="276225"/>
        </a:xfrm>
        <a:prstGeom prst="ellipse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133350</xdr:rowOff>
    </xdr:from>
    <xdr:to>
      <xdr:col>7</xdr:col>
      <xdr:colOff>0</xdr:colOff>
      <xdr:row>3</xdr:row>
      <xdr:rowOff>76200</xdr:rowOff>
    </xdr:to>
    <xdr:sp>
      <xdr:nvSpPr>
        <xdr:cNvPr id="8" name="Oval 8"/>
        <xdr:cNvSpPr>
          <a:spLocks/>
        </xdr:cNvSpPr>
      </xdr:nvSpPr>
      <xdr:spPr>
        <a:xfrm>
          <a:off x="2857500" y="2219325"/>
          <a:ext cx="0" cy="114300"/>
        </a:xfrm>
        <a:prstGeom prst="ellipse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9525</xdr:rowOff>
    </xdr:from>
    <xdr:to>
      <xdr:col>7</xdr:col>
      <xdr:colOff>0</xdr:colOff>
      <xdr:row>3</xdr:row>
      <xdr:rowOff>9525</xdr:rowOff>
    </xdr:to>
    <xdr:sp>
      <xdr:nvSpPr>
        <xdr:cNvPr id="9" name="Line 9"/>
        <xdr:cNvSpPr>
          <a:spLocks/>
        </xdr:cNvSpPr>
      </xdr:nvSpPr>
      <xdr:spPr>
        <a:xfrm>
          <a:off x="285750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28575</xdr:rowOff>
    </xdr:from>
    <xdr:to>
      <xdr:col>7</xdr:col>
      <xdr:colOff>0</xdr:colOff>
      <xdr:row>3</xdr:row>
      <xdr:rowOff>66675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857500" y="2114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0</xdr:colOff>
      <xdr:row>10</xdr:row>
      <xdr:rowOff>76200</xdr:rowOff>
    </xdr:from>
    <xdr:to>
      <xdr:col>7</xdr:col>
      <xdr:colOff>0</xdr:colOff>
      <xdr:row>10</xdr:row>
      <xdr:rowOff>76200</xdr:rowOff>
    </xdr:to>
    <xdr:sp>
      <xdr:nvSpPr>
        <xdr:cNvPr id="11" name="Line 11"/>
        <xdr:cNvSpPr>
          <a:spLocks/>
        </xdr:cNvSpPr>
      </xdr:nvSpPr>
      <xdr:spPr>
        <a:xfrm flipV="1">
          <a:off x="28575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0</xdr:colOff>
      <xdr:row>11</xdr:row>
      <xdr:rowOff>152400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857500" y="38385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2857500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857500" y="639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Oval 15"/>
        <xdr:cNvSpPr>
          <a:spLocks/>
        </xdr:cNvSpPr>
      </xdr:nvSpPr>
      <xdr:spPr>
        <a:xfrm>
          <a:off x="2857500" y="6391275"/>
          <a:ext cx="0" cy="0"/>
        </a:xfrm>
        <a:prstGeom prst="ellipse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Oval 16"/>
        <xdr:cNvSpPr>
          <a:spLocks/>
        </xdr:cNvSpPr>
      </xdr:nvSpPr>
      <xdr:spPr>
        <a:xfrm>
          <a:off x="2857500" y="6391275"/>
          <a:ext cx="0" cy="0"/>
        </a:xfrm>
        <a:prstGeom prst="ellipse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2857500" y="639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857500" y="639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8</xdr:col>
      <xdr:colOff>476250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9" name="Line 21"/>
        <xdr:cNvSpPr>
          <a:spLocks/>
        </xdr:cNvSpPr>
      </xdr:nvSpPr>
      <xdr:spPr>
        <a:xfrm>
          <a:off x="3867150" y="3924300"/>
          <a:ext cx="285750" cy="0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23</xdr:row>
      <xdr:rowOff>0</xdr:rowOff>
    </xdr:from>
    <xdr:to>
      <xdr:col>9</xdr:col>
      <xdr:colOff>400050</xdr:colOff>
      <xdr:row>38</xdr:row>
      <xdr:rowOff>171450</xdr:rowOff>
    </xdr:to>
    <xdr:sp>
      <xdr:nvSpPr>
        <xdr:cNvPr id="20" name="Rectangle 22"/>
        <xdr:cNvSpPr>
          <a:spLocks/>
        </xdr:cNvSpPr>
      </xdr:nvSpPr>
      <xdr:spPr>
        <a:xfrm>
          <a:off x="4171950" y="6057900"/>
          <a:ext cx="381000" cy="3019425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CFFFF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285750</xdr:colOff>
      <xdr:row>11</xdr:row>
      <xdr:rowOff>0</xdr:rowOff>
    </xdr:to>
    <xdr:sp>
      <xdr:nvSpPr>
        <xdr:cNvPr id="21" name="Line 26"/>
        <xdr:cNvSpPr>
          <a:spLocks/>
        </xdr:cNvSpPr>
      </xdr:nvSpPr>
      <xdr:spPr>
        <a:xfrm>
          <a:off x="4581525" y="3924300"/>
          <a:ext cx="285750" cy="0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27</xdr:row>
      <xdr:rowOff>66675</xdr:rowOff>
    </xdr:from>
    <xdr:to>
      <xdr:col>10</xdr:col>
      <xdr:colOff>457200</xdr:colOff>
      <xdr:row>27</xdr:row>
      <xdr:rowOff>66675</xdr:rowOff>
    </xdr:to>
    <xdr:sp>
      <xdr:nvSpPr>
        <xdr:cNvPr id="22" name="Line 27"/>
        <xdr:cNvSpPr>
          <a:spLocks/>
        </xdr:cNvSpPr>
      </xdr:nvSpPr>
      <xdr:spPr>
        <a:xfrm>
          <a:off x="4600575" y="69437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9525</xdr:rowOff>
    </xdr:from>
    <xdr:to>
      <xdr:col>10</xdr:col>
      <xdr:colOff>142875</xdr:colOff>
      <xdr:row>26</xdr:row>
      <xdr:rowOff>9525</xdr:rowOff>
    </xdr:to>
    <xdr:sp>
      <xdr:nvSpPr>
        <xdr:cNvPr id="23" name="Rectangle 28" descr="blanc)"/>
        <xdr:cNvSpPr>
          <a:spLocks/>
        </xdr:cNvSpPr>
      </xdr:nvSpPr>
      <xdr:spPr>
        <a:xfrm>
          <a:off x="4591050" y="3933825"/>
          <a:ext cx="133350" cy="27908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11</xdr:row>
      <xdr:rowOff>19050</xdr:rowOff>
    </xdr:from>
    <xdr:to>
      <xdr:col>8</xdr:col>
      <xdr:colOff>742950</xdr:colOff>
      <xdr:row>26</xdr:row>
      <xdr:rowOff>19050</xdr:rowOff>
    </xdr:to>
    <xdr:sp>
      <xdr:nvSpPr>
        <xdr:cNvPr id="24" name="Rectangle 29" descr="blanc)"/>
        <xdr:cNvSpPr>
          <a:spLocks/>
        </xdr:cNvSpPr>
      </xdr:nvSpPr>
      <xdr:spPr>
        <a:xfrm>
          <a:off x="4000500" y="3943350"/>
          <a:ext cx="133350" cy="2790825"/>
        </a:xfrm>
        <a:prstGeom prst="rect">
          <a:avLst/>
        </a:prstGeom>
        <a:pattFill prst="dk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0</xdr:rowOff>
    </xdr:from>
    <xdr:to>
      <xdr:col>11</xdr:col>
      <xdr:colOff>28575</xdr:colOff>
      <xdr:row>10</xdr:row>
      <xdr:rowOff>0</xdr:rowOff>
    </xdr:to>
    <xdr:sp>
      <xdr:nvSpPr>
        <xdr:cNvPr id="25" name="Line 30"/>
        <xdr:cNvSpPr>
          <a:spLocks/>
        </xdr:cNvSpPr>
      </xdr:nvSpPr>
      <xdr:spPr>
        <a:xfrm>
          <a:off x="4600575" y="3733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10</xdr:row>
      <xdr:rowOff>0</xdr:rowOff>
    </xdr:from>
    <xdr:to>
      <xdr:col>10</xdr:col>
      <xdr:colOff>447675</xdr:colOff>
      <xdr:row>27</xdr:row>
      <xdr:rowOff>57150</xdr:rowOff>
    </xdr:to>
    <xdr:sp>
      <xdr:nvSpPr>
        <xdr:cNvPr id="26" name="Line 31"/>
        <xdr:cNvSpPr>
          <a:spLocks/>
        </xdr:cNvSpPr>
      </xdr:nvSpPr>
      <xdr:spPr>
        <a:xfrm>
          <a:off x="5029200" y="373380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17</xdr:row>
      <xdr:rowOff>66675</xdr:rowOff>
    </xdr:from>
    <xdr:to>
      <xdr:col>10</xdr:col>
      <xdr:colOff>619125</xdr:colOff>
      <xdr:row>18</xdr:row>
      <xdr:rowOff>133350</xdr:rowOff>
    </xdr:to>
    <xdr:sp>
      <xdr:nvSpPr>
        <xdr:cNvPr id="27" name="Text Box 32"/>
        <xdr:cNvSpPr txBox="1">
          <a:spLocks noChangeArrowheads="1"/>
        </xdr:cNvSpPr>
      </xdr:nvSpPr>
      <xdr:spPr>
        <a:xfrm>
          <a:off x="5038725" y="51530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1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609600</xdr:colOff>
      <xdr:row>23</xdr:row>
      <xdr:rowOff>0</xdr:rowOff>
    </xdr:to>
    <xdr:sp>
      <xdr:nvSpPr>
        <xdr:cNvPr id="28" name="Line 34"/>
        <xdr:cNvSpPr>
          <a:spLocks/>
        </xdr:cNvSpPr>
      </xdr:nvSpPr>
      <xdr:spPr>
        <a:xfrm>
          <a:off x="3390900" y="6057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38</xdr:row>
      <xdr:rowOff>171450</xdr:rowOff>
    </xdr:from>
    <xdr:to>
      <xdr:col>9</xdr:col>
      <xdr:colOff>19050</xdr:colOff>
      <xdr:row>38</xdr:row>
      <xdr:rowOff>171450</xdr:rowOff>
    </xdr:to>
    <xdr:sp>
      <xdr:nvSpPr>
        <xdr:cNvPr id="29" name="Line 35"/>
        <xdr:cNvSpPr>
          <a:spLocks/>
        </xdr:cNvSpPr>
      </xdr:nvSpPr>
      <xdr:spPr>
        <a:xfrm>
          <a:off x="3400425" y="90773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38</xdr:row>
      <xdr:rowOff>161925</xdr:rowOff>
    </xdr:to>
    <xdr:sp>
      <xdr:nvSpPr>
        <xdr:cNvPr id="30" name="Line 36"/>
        <xdr:cNvSpPr>
          <a:spLocks/>
        </xdr:cNvSpPr>
      </xdr:nvSpPr>
      <xdr:spPr>
        <a:xfrm flipH="1">
          <a:off x="3390900" y="6057900"/>
          <a:ext cx="0" cy="3009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29</xdr:row>
      <xdr:rowOff>85725</xdr:rowOff>
    </xdr:from>
    <xdr:to>
      <xdr:col>8</xdr:col>
      <xdr:colOff>38100</xdr:colOff>
      <xdr:row>30</xdr:row>
      <xdr:rowOff>133350</xdr:rowOff>
    </xdr:to>
    <xdr:sp>
      <xdr:nvSpPr>
        <xdr:cNvPr id="31" name="Text Box 37"/>
        <xdr:cNvSpPr txBox="1">
          <a:spLocks noChangeArrowheads="1"/>
        </xdr:cNvSpPr>
      </xdr:nvSpPr>
      <xdr:spPr>
        <a:xfrm>
          <a:off x="3143250" y="72866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8</xdr:col>
      <xdr:colOff>9525</xdr:colOff>
      <xdr:row>10</xdr:row>
      <xdr:rowOff>0</xdr:rowOff>
    </xdr:from>
    <xdr:to>
      <xdr:col>8</xdr:col>
      <xdr:colOff>733425</xdr:colOff>
      <xdr:row>10</xdr:row>
      <xdr:rowOff>0</xdr:rowOff>
    </xdr:to>
    <xdr:sp>
      <xdr:nvSpPr>
        <xdr:cNvPr id="32" name="Line 38"/>
        <xdr:cNvSpPr>
          <a:spLocks/>
        </xdr:cNvSpPr>
      </xdr:nvSpPr>
      <xdr:spPr>
        <a:xfrm>
          <a:off x="3400425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10</xdr:row>
      <xdr:rowOff>0</xdr:rowOff>
    </xdr:from>
    <xdr:to>
      <xdr:col>7</xdr:col>
      <xdr:colOff>533400</xdr:colOff>
      <xdr:row>22</xdr:row>
      <xdr:rowOff>152400</xdr:rowOff>
    </xdr:to>
    <xdr:sp>
      <xdr:nvSpPr>
        <xdr:cNvPr id="33" name="Line 39"/>
        <xdr:cNvSpPr>
          <a:spLocks/>
        </xdr:cNvSpPr>
      </xdr:nvSpPr>
      <xdr:spPr>
        <a:xfrm>
          <a:off x="3390900" y="3733800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15</xdr:row>
      <xdr:rowOff>57150</xdr:rowOff>
    </xdr:from>
    <xdr:to>
      <xdr:col>8</xdr:col>
      <xdr:colOff>9525</xdr:colOff>
      <xdr:row>16</xdr:row>
      <xdr:rowOff>152400</xdr:rowOff>
    </xdr:to>
    <xdr:sp>
      <xdr:nvSpPr>
        <xdr:cNvPr id="34" name="Text Box 40"/>
        <xdr:cNvSpPr txBox="1">
          <a:spLocks noChangeArrowheads="1"/>
        </xdr:cNvSpPr>
      </xdr:nvSpPr>
      <xdr:spPr>
        <a:xfrm>
          <a:off x="3057525" y="4781550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ND</a:t>
          </a:r>
        </a:p>
      </xdr:txBody>
    </xdr:sp>
    <xdr:clientData/>
  </xdr:twoCellAnchor>
  <xdr:twoCellAnchor>
    <xdr:from>
      <xdr:col>8</xdr:col>
      <xdr:colOff>161925</xdr:colOff>
      <xdr:row>11</xdr:row>
      <xdr:rowOff>0</xdr:rowOff>
    </xdr:from>
    <xdr:to>
      <xdr:col>8</xdr:col>
      <xdr:colOff>466725</xdr:colOff>
      <xdr:row>11</xdr:row>
      <xdr:rowOff>0</xdr:rowOff>
    </xdr:to>
    <xdr:sp>
      <xdr:nvSpPr>
        <xdr:cNvPr id="35" name="Line 41"/>
        <xdr:cNvSpPr>
          <a:spLocks/>
        </xdr:cNvSpPr>
      </xdr:nvSpPr>
      <xdr:spPr>
        <a:xfrm>
          <a:off x="3552825" y="39243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11</xdr:row>
      <xdr:rowOff>9525</xdr:rowOff>
    </xdr:from>
    <xdr:to>
      <xdr:col>8</xdr:col>
      <xdr:colOff>304800</xdr:colOff>
      <xdr:row>39</xdr:row>
      <xdr:rowOff>9525</xdr:rowOff>
    </xdr:to>
    <xdr:sp>
      <xdr:nvSpPr>
        <xdr:cNvPr id="36" name="Line 42"/>
        <xdr:cNvSpPr>
          <a:spLocks/>
        </xdr:cNvSpPr>
      </xdr:nvSpPr>
      <xdr:spPr>
        <a:xfrm flipH="1">
          <a:off x="3695700" y="3933825"/>
          <a:ext cx="0" cy="5153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24</xdr:row>
      <xdr:rowOff>142875</xdr:rowOff>
    </xdr:from>
    <xdr:to>
      <xdr:col>8</xdr:col>
      <xdr:colOff>352425</xdr:colOff>
      <xdr:row>26</xdr:row>
      <xdr:rowOff>47625</xdr:rowOff>
    </xdr:to>
    <xdr:sp>
      <xdr:nvSpPr>
        <xdr:cNvPr id="37" name="Text Box 43"/>
        <xdr:cNvSpPr txBox="1">
          <a:spLocks noChangeArrowheads="1"/>
        </xdr:cNvSpPr>
      </xdr:nvSpPr>
      <xdr:spPr>
        <a:xfrm>
          <a:off x="3457575" y="65341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8</xdr:col>
      <xdr:colOff>180975</xdr:colOff>
      <xdr:row>10</xdr:row>
      <xdr:rowOff>0</xdr:rowOff>
    </xdr:from>
    <xdr:to>
      <xdr:col>8</xdr:col>
      <xdr:colOff>180975</xdr:colOff>
      <xdr:row>11</xdr:row>
      <xdr:rowOff>0</xdr:rowOff>
    </xdr:to>
    <xdr:sp>
      <xdr:nvSpPr>
        <xdr:cNvPr id="38" name="Line 44"/>
        <xdr:cNvSpPr>
          <a:spLocks/>
        </xdr:cNvSpPr>
      </xdr:nvSpPr>
      <xdr:spPr>
        <a:xfrm>
          <a:off x="3571875" y="3733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9</xdr:row>
      <xdr:rowOff>171450</xdr:rowOff>
    </xdr:from>
    <xdr:to>
      <xdr:col>8</xdr:col>
      <xdr:colOff>447675</xdr:colOff>
      <xdr:row>11</xdr:row>
      <xdr:rowOff>19050</xdr:rowOff>
    </xdr:to>
    <xdr:sp>
      <xdr:nvSpPr>
        <xdr:cNvPr id="39" name="Text Box 45"/>
        <xdr:cNvSpPr txBox="1">
          <a:spLocks noChangeArrowheads="1"/>
        </xdr:cNvSpPr>
      </xdr:nvSpPr>
      <xdr:spPr>
        <a:xfrm>
          <a:off x="3552825" y="37052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1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10</xdr:col>
      <xdr:colOff>19050</xdr:colOff>
      <xdr:row>29</xdr:row>
      <xdr:rowOff>9525</xdr:rowOff>
    </xdr:from>
    <xdr:to>
      <xdr:col>10</xdr:col>
      <xdr:colOff>247650</xdr:colOff>
      <xdr:row>29</xdr:row>
      <xdr:rowOff>9525</xdr:rowOff>
    </xdr:to>
    <xdr:sp>
      <xdr:nvSpPr>
        <xdr:cNvPr id="40" name="Line 46"/>
        <xdr:cNvSpPr>
          <a:spLocks/>
        </xdr:cNvSpPr>
      </xdr:nvSpPr>
      <xdr:spPr>
        <a:xfrm>
          <a:off x="4600575" y="7210425"/>
          <a:ext cx="228600" cy="0"/>
        </a:xfrm>
        <a:prstGeom prst="line">
          <a:avLst/>
        </a:prstGeom>
        <a:noFill/>
        <a:ln w="57150" cmpd="sng">
          <a:solidFill>
            <a:srgbClr val="0000FF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31</xdr:row>
      <xdr:rowOff>152400</xdr:rowOff>
    </xdr:from>
    <xdr:to>
      <xdr:col>10</xdr:col>
      <xdr:colOff>238125</xdr:colOff>
      <xdr:row>31</xdr:row>
      <xdr:rowOff>152400</xdr:rowOff>
    </xdr:to>
    <xdr:sp>
      <xdr:nvSpPr>
        <xdr:cNvPr id="41" name="Line 47"/>
        <xdr:cNvSpPr>
          <a:spLocks/>
        </xdr:cNvSpPr>
      </xdr:nvSpPr>
      <xdr:spPr>
        <a:xfrm>
          <a:off x="4591050" y="7724775"/>
          <a:ext cx="228600" cy="0"/>
        </a:xfrm>
        <a:prstGeom prst="line">
          <a:avLst/>
        </a:prstGeom>
        <a:noFill/>
        <a:ln w="57150" cmpd="sng">
          <a:solidFill>
            <a:srgbClr val="0000FF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28</xdr:row>
      <xdr:rowOff>152400</xdr:rowOff>
    </xdr:from>
    <xdr:to>
      <xdr:col>11</xdr:col>
      <xdr:colOff>285750</xdr:colOff>
      <xdr:row>28</xdr:row>
      <xdr:rowOff>152400</xdr:rowOff>
    </xdr:to>
    <xdr:sp>
      <xdr:nvSpPr>
        <xdr:cNvPr id="42" name="Line 48"/>
        <xdr:cNvSpPr>
          <a:spLocks/>
        </xdr:cNvSpPr>
      </xdr:nvSpPr>
      <xdr:spPr>
        <a:xfrm>
          <a:off x="4829175" y="7191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31</xdr:row>
      <xdr:rowOff>152400</xdr:rowOff>
    </xdr:from>
    <xdr:to>
      <xdr:col>11</xdr:col>
      <xdr:colOff>533400</xdr:colOff>
      <xdr:row>31</xdr:row>
      <xdr:rowOff>152400</xdr:rowOff>
    </xdr:to>
    <xdr:sp>
      <xdr:nvSpPr>
        <xdr:cNvPr id="43" name="Line 49"/>
        <xdr:cNvSpPr>
          <a:spLocks/>
        </xdr:cNvSpPr>
      </xdr:nvSpPr>
      <xdr:spPr>
        <a:xfrm>
          <a:off x="4829175" y="77247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44" name="Line 50"/>
        <xdr:cNvSpPr>
          <a:spLocks/>
        </xdr:cNvSpPr>
      </xdr:nvSpPr>
      <xdr:spPr>
        <a:xfrm>
          <a:off x="4876800" y="3924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11</xdr:row>
      <xdr:rowOff>0</xdr:rowOff>
    </xdr:from>
    <xdr:to>
      <xdr:col>11</xdr:col>
      <xdr:colOff>285750</xdr:colOff>
      <xdr:row>28</xdr:row>
      <xdr:rowOff>133350</xdr:rowOff>
    </xdr:to>
    <xdr:sp>
      <xdr:nvSpPr>
        <xdr:cNvPr id="45" name="Line 51"/>
        <xdr:cNvSpPr>
          <a:spLocks/>
        </xdr:cNvSpPr>
      </xdr:nvSpPr>
      <xdr:spPr>
        <a:xfrm flipV="1">
          <a:off x="5486400" y="392430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0</xdr:colOff>
      <xdr:row>31</xdr:row>
      <xdr:rowOff>152400</xdr:rowOff>
    </xdr:to>
    <xdr:sp>
      <xdr:nvSpPr>
        <xdr:cNvPr id="46" name="Line 52"/>
        <xdr:cNvSpPr>
          <a:spLocks/>
        </xdr:cNvSpPr>
      </xdr:nvSpPr>
      <xdr:spPr>
        <a:xfrm>
          <a:off x="5734050" y="3924300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18</xdr:row>
      <xdr:rowOff>85725</xdr:rowOff>
    </xdr:from>
    <xdr:to>
      <xdr:col>11</xdr:col>
      <xdr:colOff>314325</xdr:colOff>
      <xdr:row>20</xdr:row>
      <xdr:rowOff>9525</xdr:rowOff>
    </xdr:to>
    <xdr:sp>
      <xdr:nvSpPr>
        <xdr:cNvPr id="47" name="Text Box 53"/>
        <xdr:cNvSpPr txBox="1">
          <a:spLocks noChangeArrowheads="1"/>
        </xdr:cNvSpPr>
      </xdr:nvSpPr>
      <xdr:spPr>
        <a:xfrm>
          <a:off x="5229225" y="53340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1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e1</a:t>
          </a:r>
        </a:p>
      </xdr:txBody>
    </xdr:sp>
    <xdr:clientData/>
  </xdr:twoCellAnchor>
  <xdr:twoCellAnchor>
    <xdr:from>
      <xdr:col>11</xdr:col>
      <xdr:colOff>266700</xdr:colOff>
      <xdr:row>19</xdr:row>
      <xdr:rowOff>47625</xdr:rowOff>
    </xdr:from>
    <xdr:to>
      <xdr:col>12</xdr:col>
      <xdr:colOff>47625</xdr:colOff>
      <xdr:row>21</xdr:row>
      <xdr:rowOff>66675</xdr:rowOff>
    </xdr:to>
    <xdr:sp>
      <xdr:nvSpPr>
        <xdr:cNvPr id="48" name="Text Box 54"/>
        <xdr:cNvSpPr txBox="1">
          <a:spLocks noChangeArrowheads="1"/>
        </xdr:cNvSpPr>
      </xdr:nvSpPr>
      <xdr:spPr>
        <a:xfrm>
          <a:off x="5467350" y="5457825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1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e2</a:t>
          </a:r>
        </a:p>
      </xdr:txBody>
    </xdr:sp>
    <xdr:clientData/>
  </xdr:twoCellAnchor>
  <xdr:twoCellAnchor>
    <xdr:from>
      <xdr:col>10</xdr:col>
      <xdr:colOff>257175</xdr:colOff>
      <xdr:row>8</xdr:row>
      <xdr:rowOff>9525</xdr:rowOff>
    </xdr:from>
    <xdr:to>
      <xdr:col>10</xdr:col>
      <xdr:colOff>590550</xdr:colOff>
      <xdr:row>9</xdr:row>
      <xdr:rowOff>66675</xdr:rowOff>
    </xdr:to>
    <xdr:sp>
      <xdr:nvSpPr>
        <xdr:cNvPr id="49" name="Text Box 55"/>
        <xdr:cNvSpPr txBox="1">
          <a:spLocks noChangeArrowheads="1"/>
        </xdr:cNvSpPr>
      </xdr:nvSpPr>
      <xdr:spPr>
        <a:xfrm>
          <a:off x="4838700" y="3343275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rep</a:t>
          </a:r>
        </a:p>
      </xdr:txBody>
    </xdr:sp>
    <xdr:clientData/>
  </xdr:twoCellAnchor>
  <xdr:twoCellAnchor>
    <xdr:from>
      <xdr:col>9</xdr:col>
      <xdr:colOff>304800</xdr:colOff>
      <xdr:row>8</xdr:row>
      <xdr:rowOff>171450</xdr:rowOff>
    </xdr:from>
    <xdr:to>
      <xdr:col>10</xdr:col>
      <xdr:colOff>295275</xdr:colOff>
      <xdr:row>9</xdr:row>
      <xdr:rowOff>180975</xdr:rowOff>
    </xdr:to>
    <xdr:sp>
      <xdr:nvSpPr>
        <xdr:cNvPr id="50" name="Line 56"/>
        <xdr:cNvSpPr>
          <a:spLocks/>
        </xdr:cNvSpPr>
      </xdr:nvSpPr>
      <xdr:spPr>
        <a:xfrm flipH="1">
          <a:off x="4457700" y="3505200"/>
          <a:ext cx="4191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30</xdr:row>
      <xdr:rowOff>0</xdr:rowOff>
    </xdr:from>
    <xdr:to>
      <xdr:col>2</xdr:col>
      <xdr:colOff>352425</xdr:colOff>
      <xdr:row>30</xdr:row>
      <xdr:rowOff>0</xdr:rowOff>
    </xdr:to>
    <xdr:sp>
      <xdr:nvSpPr>
        <xdr:cNvPr id="51" name="Line 57"/>
        <xdr:cNvSpPr>
          <a:spLocks/>
        </xdr:cNvSpPr>
      </xdr:nvSpPr>
      <xdr:spPr>
        <a:xfrm>
          <a:off x="6286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30</xdr:row>
      <xdr:rowOff>0</xdr:rowOff>
    </xdr:from>
    <xdr:to>
      <xdr:col>2</xdr:col>
      <xdr:colOff>571500</xdr:colOff>
      <xdr:row>30</xdr:row>
      <xdr:rowOff>0</xdr:rowOff>
    </xdr:to>
    <xdr:sp>
      <xdr:nvSpPr>
        <xdr:cNvPr id="52" name="Text Box 58"/>
        <xdr:cNvSpPr txBox="1">
          <a:spLocks noChangeArrowheads="1"/>
        </xdr:cNvSpPr>
      </xdr:nvSpPr>
      <xdr:spPr>
        <a:xfrm>
          <a:off x="657225" y="7410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2</xdr:col>
      <xdr:colOff>352425</xdr:colOff>
      <xdr:row>30</xdr:row>
      <xdr:rowOff>0</xdr:rowOff>
    </xdr:from>
    <xdr:to>
      <xdr:col>2</xdr:col>
      <xdr:colOff>352425</xdr:colOff>
      <xdr:row>30</xdr:row>
      <xdr:rowOff>0</xdr:rowOff>
    </xdr:to>
    <xdr:sp>
      <xdr:nvSpPr>
        <xdr:cNvPr id="53" name="Line 59"/>
        <xdr:cNvSpPr>
          <a:spLocks/>
        </xdr:cNvSpPr>
      </xdr:nvSpPr>
      <xdr:spPr>
        <a:xfrm>
          <a:off x="6286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30</xdr:row>
      <xdr:rowOff>0</xdr:rowOff>
    </xdr:from>
    <xdr:to>
      <xdr:col>2</xdr:col>
      <xdr:colOff>571500</xdr:colOff>
      <xdr:row>30</xdr:row>
      <xdr:rowOff>0</xdr:rowOff>
    </xdr:to>
    <xdr:sp>
      <xdr:nvSpPr>
        <xdr:cNvPr id="54" name="Text Box 60"/>
        <xdr:cNvSpPr txBox="1">
          <a:spLocks noChangeArrowheads="1"/>
        </xdr:cNvSpPr>
      </xdr:nvSpPr>
      <xdr:spPr>
        <a:xfrm>
          <a:off x="657225" y="74104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200025</xdr:colOff>
      <xdr:row>35</xdr:row>
      <xdr:rowOff>9525</xdr:rowOff>
    </xdr:from>
    <xdr:to>
      <xdr:col>9</xdr:col>
      <xdr:colOff>295275</xdr:colOff>
      <xdr:row>37</xdr:row>
      <xdr:rowOff>0</xdr:rowOff>
    </xdr:to>
    <xdr:sp>
      <xdr:nvSpPr>
        <xdr:cNvPr id="55" name="Rectangle 61"/>
        <xdr:cNvSpPr>
          <a:spLocks/>
        </xdr:cNvSpPr>
      </xdr:nvSpPr>
      <xdr:spPr>
        <a:xfrm>
          <a:off x="4352925" y="8353425"/>
          <a:ext cx="95250" cy="352425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CCCC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9</xdr:row>
      <xdr:rowOff>190500</xdr:rowOff>
    </xdr:from>
    <xdr:to>
      <xdr:col>8</xdr:col>
      <xdr:colOff>409575</xdr:colOff>
      <xdr:row>36</xdr:row>
      <xdr:rowOff>76200</xdr:rowOff>
    </xdr:to>
    <xdr:sp>
      <xdr:nvSpPr>
        <xdr:cNvPr id="56" name="Line 62"/>
        <xdr:cNvSpPr>
          <a:spLocks/>
        </xdr:cNvSpPr>
      </xdr:nvSpPr>
      <xdr:spPr>
        <a:xfrm>
          <a:off x="3800475" y="3724275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27</xdr:row>
      <xdr:rowOff>123825</xdr:rowOff>
    </xdr:from>
    <xdr:to>
      <xdr:col>8</xdr:col>
      <xdr:colOff>695325</xdr:colOff>
      <xdr:row>28</xdr:row>
      <xdr:rowOff>152400</xdr:rowOff>
    </xdr:to>
    <xdr:sp>
      <xdr:nvSpPr>
        <xdr:cNvPr id="57" name="Text Box 63"/>
        <xdr:cNvSpPr txBox="1">
          <a:spLocks noChangeArrowheads="1"/>
        </xdr:cNvSpPr>
      </xdr:nvSpPr>
      <xdr:spPr>
        <a:xfrm>
          <a:off x="3800475" y="7000875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1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2</xdr:col>
      <xdr:colOff>352425</xdr:colOff>
      <xdr:row>35</xdr:row>
      <xdr:rowOff>0</xdr:rowOff>
    </xdr:from>
    <xdr:to>
      <xdr:col>2</xdr:col>
      <xdr:colOff>352425</xdr:colOff>
      <xdr:row>35</xdr:row>
      <xdr:rowOff>0</xdr:rowOff>
    </xdr:to>
    <xdr:sp>
      <xdr:nvSpPr>
        <xdr:cNvPr id="58" name="Line 64"/>
        <xdr:cNvSpPr>
          <a:spLocks/>
        </xdr:cNvSpPr>
      </xdr:nvSpPr>
      <xdr:spPr>
        <a:xfrm>
          <a:off x="62865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35</xdr:row>
      <xdr:rowOff>0</xdr:rowOff>
    </xdr:from>
    <xdr:to>
      <xdr:col>2</xdr:col>
      <xdr:colOff>571500</xdr:colOff>
      <xdr:row>35</xdr:row>
      <xdr:rowOff>0</xdr:rowOff>
    </xdr:to>
    <xdr:sp>
      <xdr:nvSpPr>
        <xdr:cNvPr id="59" name="Text Box 65"/>
        <xdr:cNvSpPr txBox="1">
          <a:spLocks noChangeArrowheads="1"/>
        </xdr:cNvSpPr>
      </xdr:nvSpPr>
      <xdr:spPr>
        <a:xfrm>
          <a:off x="657225" y="83439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2</xdr:col>
      <xdr:colOff>352425</xdr:colOff>
      <xdr:row>40</xdr:row>
      <xdr:rowOff>0</xdr:rowOff>
    </xdr:from>
    <xdr:to>
      <xdr:col>2</xdr:col>
      <xdr:colOff>352425</xdr:colOff>
      <xdr:row>40</xdr:row>
      <xdr:rowOff>0</xdr:rowOff>
    </xdr:to>
    <xdr:sp>
      <xdr:nvSpPr>
        <xdr:cNvPr id="60" name="Line 66"/>
        <xdr:cNvSpPr>
          <a:spLocks/>
        </xdr:cNvSpPr>
      </xdr:nvSpPr>
      <xdr:spPr>
        <a:xfrm>
          <a:off x="62865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40</xdr:row>
      <xdr:rowOff>0</xdr:rowOff>
    </xdr:from>
    <xdr:to>
      <xdr:col>2</xdr:col>
      <xdr:colOff>571500</xdr:colOff>
      <xdr:row>40</xdr:row>
      <xdr:rowOff>0</xdr:rowOff>
    </xdr:to>
    <xdr:sp>
      <xdr:nvSpPr>
        <xdr:cNvPr id="61" name="Text Box 67"/>
        <xdr:cNvSpPr txBox="1">
          <a:spLocks noChangeArrowheads="1"/>
        </xdr:cNvSpPr>
      </xdr:nvSpPr>
      <xdr:spPr>
        <a:xfrm>
          <a:off x="657225" y="92868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2</xdr:col>
      <xdr:colOff>352425</xdr:colOff>
      <xdr:row>43</xdr:row>
      <xdr:rowOff>0</xdr:rowOff>
    </xdr:from>
    <xdr:to>
      <xdr:col>2</xdr:col>
      <xdr:colOff>352425</xdr:colOff>
      <xdr:row>43</xdr:row>
      <xdr:rowOff>0</xdr:rowOff>
    </xdr:to>
    <xdr:sp>
      <xdr:nvSpPr>
        <xdr:cNvPr id="62" name="Line 68"/>
        <xdr:cNvSpPr>
          <a:spLocks/>
        </xdr:cNvSpPr>
      </xdr:nvSpPr>
      <xdr:spPr>
        <a:xfrm>
          <a:off x="628650" y="984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43</xdr:row>
      <xdr:rowOff>0</xdr:rowOff>
    </xdr:from>
    <xdr:to>
      <xdr:col>2</xdr:col>
      <xdr:colOff>571500</xdr:colOff>
      <xdr:row>43</xdr:row>
      <xdr:rowOff>0</xdr:rowOff>
    </xdr:to>
    <xdr:sp>
      <xdr:nvSpPr>
        <xdr:cNvPr id="63" name="Text Box 69"/>
        <xdr:cNvSpPr txBox="1">
          <a:spLocks noChangeArrowheads="1"/>
        </xdr:cNvSpPr>
      </xdr:nvSpPr>
      <xdr:spPr>
        <a:xfrm>
          <a:off x="657225" y="9848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3</xdr:col>
      <xdr:colOff>152400</xdr:colOff>
      <xdr:row>41</xdr:row>
      <xdr:rowOff>0</xdr:rowOff>
    </xdr:from>
    <xdr:to>
      <xdr:col>3</xdr:col>
      <xdr:colOff>333375</xdr:colOff>
      <xdr:row>43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1190625" y="9448800"/>
          <a:ext cx="1809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41</xdr:row>
      <xdr:rowOff>104775</xdr:rowOff>
    </xdr:from>
    <xdr:to>
      <xdr:col>3</xdr:col>
      <xdr:colOff>85725</xdr:colOff>
      <xdr:row>42</xdr:row>
      <xdr:rowOff>85725</xdr:rowOff>
    </xdr:to>
    <xdr:sp>
      <xdr:nvSpPr>
        <xdr:cNvPr id="65" name="Text Box 71"/>
        <xdr:cNvSpPr txBox="1">
          <a:spLocks noChangeArrowheads="1"/>
        </xdr:cNvSpPr>
      </xdr:nvSpPr>
      <xdr:spPr>
        <a:xfrm>
          <a:off x="409575" y="955357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⅓ b</a:t>
          </a:r>
        </a:p>
      </xdr:txBody>
    </xdr:sp>
    <xdr:clientData/>
  </xdr:twoCellAnchor>
  <xdr:twoCellAnchor>
    <xdr:from>
      <xdr:col>2</xdr:col>
      <xdr:colOff>152400</xdr:colOff>
      <xdr:row>43</xdr:row>
      <xdr:rowOff>0</xdr:rowOff>
    </xdr:from>
    <xdr:to>
      <xdr:col>3</xdr:col>
      <xdr:colOff>104775</xdr:colOff>
      <xdr:row>43</xdr:row>
      <xdr:rowOff>0</xdr:rowOff>
    </xdr:to>
    <xdr:sp>
      <xdr:nvSpPr>
        <xdr:cNvPr id="66" name="Text Box 73"/>
        <xdr:cNvSpPr txBox="1">
          <a:spLocks noChangeArrowheads="1"/>
        </xdr:cNvSpPr>
      </xdr:nvSpPr>
      <xdr:spPr>
        <a:xfrm>
          <a:off x="428625" y="9848850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toit</a:t>
          </a:r>
        </a:p>
      </xdr:txBody>
    </xdr:sp>
    <xdr:clientData/>
  </xdr:twoCellAnchor>
  <xdr:twoCellAnchor>
    <xdr:from>
      <xdr:col>9</xdr:col>
      <xdr:colOff>266700</xdr:colOff>
      <xdr:row>9</xdr:row>
      <xdr:rowOff>190500</xdr:rowOff>
    </xdr:from>
    <xdr:to>
      <xdr:col>9</xdr:col>
      <xdr:colOff>266700</xdr:colOff>
      <xdr:row>35</xdr:row>
      <xdr:rowOff>19050</xdr:rowOff>
    </xdr:to>
    <xdr:sp>
      <xdr:nvSpPr>
        <xdr:cNvPr id="67" name="Line 74"/>
        <xdr:cNvSpPr>
          <a:spLocks/>
        </xdr:cNvSpPr>
      </xdr:nvSpPr>
      <xdr:spPr>
        <a:xfrm flipH="1">
          <a:off x="4419600" y="3724275"/>
          <a:ext cx="0" cy="463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9</xdr:row>
      <xdr:rowOff>190500</xdr:rowOff>
    </xdr:from>
    <xdr:to>
      <xdr:col>9</xdr:col>
      <xdr:colOff>219075</xdr:colOff>
      <xdr:row>35</xdr:row>
      <xdr:rowOff>28575</xdr:rowOff>
    </xdr:to>
    <xdr:sp>
      <xdr:nvSpPr>
        <xdr:cNvPr id="68" name="Line 75"/>
        <xdr:cNvSpPr>
          <a:spLocks/>
        </xdr:cNvSpPr>
      </xdr:nvSpPr>
      <xdr:spPr>
        <a:xfrm flipH="1">
          <a:off x="4371975" y="3724275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36</xdr:row>
      <xdr:rowOff>66675</xdr:rowOff>
    </xdr:from>
    <xdr:to>
      <xdr:col>9</xdr:col>
      <xdr:colOff>190500</xdr:colOff>
      <xdr:row>36</xdr:row>
      <xdr:rowOff>66675</xdr:rowOff>
    </xdr:to>
    <xdr:sp>
      <xdr:nvSpPr>
        <xdr:cNvPr id="69" name="Line 76"/>
        <xdr:cNvSpPr>
          <a:spLocks/>
        </xdr:cNvSpPr>
      </xdr:nvSpPr>
      <xdr:spPr>
        <a:xfrm>
          <a:off x="3800475" y="85725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43</xdr:row>
      <xdr:rowOff>0</xdr:rowOff>
    </xdr:from>
    <xdr:to>
      <xdr:col>2</xdr:col>
      <xdr:colOff>352425</xdr:colOff>
      <xdr:row>43</xdr:row>
      <xdr:rowOff>0</xdr:rowOff>
    </xdr:to>
    <xdr:sp>
      <xdr:nvSpPr>
        <xdr:cNvPr id="70" name="Line 77"/>
        <xdr:cNvSpPr>
          <a:spLocks/>
        </xdr:cNvSpPr>
      </xdr:nvSpPr>
      <xdr:spPr>
        <a:xfrm>
          <a:off x="628650" y="984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43</xdr:row>
      <xdr:rowOff>0</xdr:rowOff>
    </xdr:from>
    <xdr:to>
      <xdr:col>2</xdr:col>
      <xdr:colOff>571500</xdr:colOff>
      <xdr:row>43</xdr:row>
      <xdr:rowOff>0</xdr:rowOff>
    </xdr:to>
    <xdr:sp>
      <xdr:nvSpPr>
        <xdr:cNvPr id="71" name="Text Box 78"/>
        <xdr:cNvSpPr txBox="1">
          <a:spLocks noChangeArrowheads="1"/>
        </xdr:cNvSpPr>
      </xdr:nvSpPr>
      <xdr:spPr>
        <a:xfrm>
          <a:off x="657225" y="9848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2</xdr:col>
      <xdr:colOff>323850</xdr:colOff>
      <xdr:row>0</xdr:row>
      <xdr:rowOff>123825</xdr:rowOff>
    </xdr:from>
    <xdr:to>
      <xdr:col>3</xdr:col>
      <xdr:colOff>381000</xdr:colOff>
      <xdr:row>0</xdr:row>
      <xdr:rowOff>428625</xdr:rowOff>
    </xdr:to>
    <xdr:sp>
      <xdr:nvSpPr>
        <xdr:cNvPr id="72" name="Text Box 82"/>
        <xdr:cNvSpPr txBox="1">
          <a:spLocks noChangeArrowheads="1"/>
        </xdr:cNvSpPr>
      </xdr:nvSpPr>
      <xdr:spPr>
        <a:xfrm>
          <a:off x="600075" y="123825"/>
          <a:ext cx="819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GéoSen</a:t>
          </a:r>
        </a:p>
      </xdr:txBody>
    </xdr:sp>
    <xdr:clientData/>
  </xdr:twoCellAnchor>
  <xdr:twoCellAnchor>
    <xdr:from>
      <xdr:col>2</xdr:col>
      <xdr:colOff>352425</xdr:colOff>
      <xdr:row>25</xdr:row>
      <xdr:rowOff>0</xdr:rowOff>
    </xdr:from>
    <xdr:to>
      <xdr:col>2</xdr:col>
      <xdr:colOff>352425</xdr:colOff>
      <xdr:row>25</xdr:row>
      <xdr:rowOff>0</xdr:rowOff>
    </xdr:to>
    <xdr:sp>
      <xdr:nvSpPr>
        <xdr:cNvPr id="73" name="Line 57"/>
        <xdr:cNvSpPr>
          <a:spLocks/>
        </xdr:cNvSpPr>
      </xdr:nvSpPr>
      <xdr:spPr>
        <a:xfrm>
          <a:off x="6286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74" name="Text Box 58"/>
        <xdr:cNvSpPr txBox="1">
          <a:spLocks noChangeArrowheads="1"/>
        </xdr:cNvSpPr>
      </xdr:nvSpPr>
      <xdr:spPr>
        <a:xfrm>
          <a:off x="657225" y="65532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2</xdr:col>
      <xdr:colOff>352425</xdr:colOff>
      <xdr:row>25</xdr:row>
      <xdr:rowOff>0</xdr:rowOff>
    </xdr:from>
    <xdr:to>
      <xdr:col>2</xdr:col>
      <xdr:colOff>352425</xdr:colOff>
      <xdr:row>25</xdr:row>
      <xdr:rowOff>0</xdr:rowOff>
    </xdr:to>
    <xdr:sp>
      <xdr:nvSpPr>
        <xdr:cNvPr id="75" name="Line 59"/>
        <xdr:cNvSpPr>
          <a:spLocks/>
        </xdr:cNvSpPr>
      </xdr:nvSpPr>
      <xdr:spPr>
        <a:xfrm>
          <a:off x="62865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76" name="Text Box 60"/>
        <xdr:cNvSpPr txBox="1">
          <a:spLocks noChangeArrowheads="1"/>
        </xdr:cNvSpPr>
      </xdr:nvSpPr>
      <xdr:spPr>
        <a:xfrm>
          <a:off x="657225" y="65532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10</xdr:col>
      <xdr:colOff>66675</xdr:colOff>
      <xdr:row>0</xdr:row>
      <xdr:rowOff>38100</xdr:rowOff>
    </xdr:from>
    <xdr:to>
      <xdr:col>12</xdr:col>
      <xdr:colOff>38100</xdr:colOff>
      <xdr:row>0</xdr:row>
      <xdr:rowOff>257175</xdr:rowOff>
    </xdr:to>
    <xdr:sp>
      <xdr:nvSpPr>
        <xdr:cNvPr id="77" name="Rectangle 2"/>
        <xdr:cNvSpPr>
          <a:spLocks/>
        </xdr:cNvSpPr>
      </xdr:nvSpPr>
      <xdr:spPr>
        <a:xfrm>
          <a:off x="4648200" y="38100"/>
          <a:ext cx="1123950" cy="219075"/>
        </a:xfrm>
        <a:prstGeom prst="rect">
          <a:avLst/>
        </a:prstGeom>
        <a:noFill/>
        <a:ln w="25400" cmpd="sng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5"/>
  <sheetViews>
    <sheetView tabSelected="1" zoomScalePageLayoutView="0" workbookViewId="0" topLeftCell="G1">
      <selection activeCell="B2" sqref="B2:S2"/>
    </sheetView>
  </sheetViews>
  <sheetFormatPr defaultColWidth="11.421875" defaultRowHeight="12.75"/>
  <cols>
    <col min="1" max="1" width="1.421875" style="0" customWidth="1"/>
    <col min="2" max="2" width="2.7109375" style="0" customWidth="1"/>
    <col min="4" max="4" width="12.57421875" style="0" customWidth="1"/>
    <col min="5" max="5" width="2.140625" style="0" bestFit="1" customWidth="1"/>
    <col min="6" max="6" width="7.7109375" style="0" customWidth="1"/>
    <col min="7" max="7" width="4.8515625" style="0" bestFit="1" customWidth="1"/>
    <col min="8" max="8" width="8.00390625" style="0" customWidth="1"/>
    <col min="10" max="10" width="6.421875" style="0" customWidth="1"/>
    <col min="11" max="11" width="9.28125" style="0" customWidth="1"/>
    <col min="12" max="12" width="8.00390625" style="0" customWidth="1"/>
    <col min="13" max="13" width="1.28515625" style="0" customWidth="1"/>
    <col min="14" max="14" width="1.7109375" style="0" customWidth="1"/>
    <col min="15" max="15" width="25.00390625" style="0" bestFit="1" customWidth="1"/>
    <col min="16" max="16" width="2.140625" style="0" bestFit="1" customWidth="1"/>
    <col min="17" max="17" width="9.8515625" style="0" bestFit="1" customWidth="1"/>
    <col min="18" max="18" width="7.00390625" style="0" bestFit="1" customWidth="1"/>
    <col min="19" max="19" width="2.421875" style="0" customWidth="1"/>
  </cols>
  <sheetData>
    <row r="1" spans="11:18" ht="117.75" customHeight="1">
      <c r="K1" s="51" t="s">
        <v>35</v>
      </c>
      <c r="L1" s="52"/>
      <c r="M1" s="43"/>
      <c r="N1" s="43"/>
      <c r="O1" s="43"/>
      <c r="P1" s="43"/>
      <c r="Q1" s="43"/>
      <c r="R1" s="43"/>
    </row>
    <row r="2" spans="2:19" ht="46.5" customHeight="1" thickBot="1">
      <c r="B2" s="56" t="s">
        <v>36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2:21" ht="13.5" thickTop="1">
      <c r="B3" s="7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34"/>
      <c r="U3" t="s">
        <v>23</v>
      </c>
    </row>
    <row r="4" spans="2:19" ht="22.5">
      <c r="B4" s="10"/>
      <c r="C4" s="58" t="s">
        <v>2</v>
      </c>
      <c r="D4" s="59"/>
      <c r="E4" s="59"/>
      <c r="F4" s="59"/>
      <c r="G4" s="59"/>
      <c r="H4" s="60"/>
      <c r="I4" s="60"/>
      <c r="J4" s="3"/>
      <c r="K4" s="3"/>
      <c r="L4" s="3"/>
      <c r="M4" s="4"/>
      <c r="N4" s="2"/>
      <c r="O4" s="2"/>
      <c r="P4" s="2"/>
      <c r="Q4" s="2"/>
      <c r="R4" s="2"/>
      <c r="S4" s="11"/>
    </row>
    <row r="5" spans="2:24" ht="16.5">
      <c r="B5" s="10"/>
      <c r="C5" s="21" t="s">
        <v>8</v>
      </c>
      <c r="D5" s="2"/>
      <c r="E5" s="2"/>
      <c r="F5" s="2"/>
      <c r="G5" s="3"/>
      <c r="H5" s="3"/>
      <c r="I5" s="3"/>
      <c r="J5" s="3"/>
      <c r="K5" s="3"/>
      <c r="L5" s="3"/>
      <c r="M5" s="4"/>
      <c r="N5" s="2"/>
      <c r="O5" s="5" t="s">
        <v>16</v>
      </c>
      <c r="P5" s="16" t="s">
        <v>0</v>
      </c>
      <c r="Q5" s="15">
        <v>184.7</v>
      </c>
      <c r="R5" s="3" t="s">
        <v>17</v>
      </c>
      <c r="S5" s="11"/>
      <c r="W5" t="s">
        <v>28</v>
      </c>
      <c r="X5" t="s">
        <v>29</v>
      </c>
    </row>
    <row r="6" spans="2:24" ht="16.5">
      <c r="B6" s="10"/>
      <c r="C6" s="21"/>
      <c r="D6" s="2"/>
      <c r="E6" s="2"/>
      <c r="F6" s="2"/>
      <c r="G6" s="3"/>
      <c r="H6" s="3"/>
      <c r="I6" s="3"/>
      <c r="J6" s="3"/>
      <c r="K6" s="3"/>
      <c r="L6" s="3"/>
      <c r="M6" s="4"/>
      <c r="N6" s="2"/>
      <c r="O6" s="2"/>
      <c r="P6" s="2"/>
      <c r="Q6" s="2"/>
      <c r="R6" s="2"/>
      <c r="S6" s="11"/>
      <c r="V6" s="38" t="s">
        <v>24</v>
      </c>
      <c r="W6" s="1"/>
      <c r="X6" s="1"/>
    </row>
    <row r="7" spans="2:24" ht="12.75">
      <c r="B7" s="10"/>
      <c r="C7" s="61" t="s">
        <v>15</v>
      </c>
      <c r="D7" s="60"/>
      <c r="E7" s="60"/>
      <c r="F7" s="2"/>
      <c r="G7" s="3"/>
      <c r="H7" s="3"/>
      <c r="I7" s="3"/>
      <c r="J7" s="3"/>
      <c r="K7" s="3"/>
      <c r="L7" s="3"/>
      <c r="M7" s="4"/>
      <c r="N7" s="2"/>
      <c r="O7" s="61" t="s">
        <v>14</v>
      </c>
      <c r="P7" s="62"/>
      <c r="Q7" s="62"/>
      <c r="R7" s="2"/>
      <c r="S7" s="11"/>
      <c r="V7" s="38" t="s">
        <v>25</v>
      </c>
      <c r="W7" s="1"/>
      <c r="X7" s="1"/>
    </row>
    <row r="8" spans="2:24" ht="16.5">
      <c r="B8" s="10"/>
      <c r="C8" s="21"/>
      <c r="D8" s="2"/>
      <c r="E8" s="2"/>
      <c r="F8" s="2"/>
      <c r="G8" s="3"/>
      <c r="H8" s="3"/>
      <c r="I8" s="3"/>
      <c r="J8" s="3"/>
      <c r="K8" s="3"/>
      <c r="L8" s="3"/>
      <c r="M8" s="4"/>
      <c r="N8" s="2"/>
      <c r="O8" s="2"/>
      <c r="P8" s="2"/>
      <c r="Q8" s="2"/>
      <c r="R8" s="2"/>
      <c r="S8" s="11"/>
      <c r="V8" s="38" t="s">
        <v>26</v>
      </c>
      <c r="W8" s="1">
        <f>+F32</f>
        <v>10.899999999999999</v>
      </c>
      <c r="X8" s="1">
        <f>+F33</f>
        <v>25.2</v>
      </c>
    </row>
    <row r="9" spans="2:24" ht="15.75">
      <c r="B9" s="10"/>
      <c r="C9" s="2"/>
      <c r="D9" s="45" t="s">
        <v>37</v>
      </c>
      <c r="E9" s="16" t="s">
        <v>0</v>
      </c>
      <c r="F9" s="15">
        <v>61</v>
      </c>
      <c r="G9" s="3" t="s">
        <v>1</v>
      </c>
      <c r="H9" s="3"/>
      <c r="I9" s="3"/>
      <c r="J9" s="3"/>
      <c r="K9" s="3"/>
      <c r="L9" s="3"/>
      <c r="M9" s="4"/>
      <c r="N9" s="2"/>
      <c r="O9" s="5" t="s">
        <v>3</v>
      </c>
      <c r="P9" s="16" t="s">
        <v>0</v>
      </c>
      <c r="Q9" s="48">
        <f>IF(Q5=0," ",Q5-F9)</f>
        <v>123.69999999999999</v>
      </c>
      <c r="R9" s="3" t="s">
        <v>17</v>
      </c>
      <c r="S9" s="11"/>
      <c r="V9" s="38" t="s">
        <v>27</v>
      </c>
      <c r="W9" s="1">
        <f>+F37</f>
        <v>32.7</v>
      </c>
      <c r="X9" s="1">
        <f>+F38</f>
        <v>47</v>
      </c>
    </row>
    <row r="10" spans="2:24" ht="15.75">
      <c r="B10" s="10"/>
      <c r="C10" s="2"/>
      <c r="D10" s="5" t="s">
        <v>18</v>
      </c>
      <c r="E10" s="16" t="s">
        <v>0</v>
      </c>
      <c r="F10" s="15">
        <v>0</v>
      </c>
      <c r="G10" s="3" t="s">
        <v>1</v>
      </c>
      <c r="H10" s="3"/>
      <c r="I10" s="3"/>
      <c r="J10" s="3"/>
      <c r="K10" s="3"/>
      <c r="L10" s="3"/>
      <c r="M10" s="4"/>
      <c r="N10" s="2"/>
      <c r="O10" s="5" t="s">
        <v>18</v>
      </c>
      <c r="P10" s="16" t="s">
        <v>0</v>
      </c>
      <c r="Q10" s="48">
        <f>IF(Q5=0," ",Q5+F10)</f>
        <v>184.7</v>
      </c>
      <c r="R10" s="3" t="s">
        <v>17</v>
      </c>
      <c r="S10" s="11"/>
      <c r="V10" s="38" t="s">
        <v>33</v>
      </c>
      <c r="W10" s="1">
        <f>+F42</f>
        <v>15.233333333333334</v>
      </c>
      <c r="X10" s="1">
        <f>+F43</f>
        <v>29.533333333333335</v>
      </c>
    </row>
    <row r="11" spans="2:24" ht="15" customHeight="1">
      <c r="B11" s="10"/>
      <c r="C11" s="2"/>
      <c r="D11" s="5" t="s">
        <v>11</v>
      </c>
      <c r="E11" s="16" t="s">
        <v>0</v>
      </c>
      <c r="F11" s="15">
        <v>25.2</v>
      </c>
      <c r="G11" s="3" t="s">
        <v>1</v>
      </c>
      <c r="H11" s="14"/>
      <c r="I11" s="14"/>
      <c r="J11" s="17"/>
      <c r="K11" s="14"/>
      <c r="L11" s="14"/>
      <c r="M11" s="4"/>
      <c r="N11" s="2"/>
      <c r="O11" s="5" t="s">
        <v>11</v>
      </c>
      <c r="P11" s="16" t="s">
        <v>0</v>
      </c>
      <c r="Q11" s="48">
        <f>IF(Q5=0," ",Q5-(F11-F10))</f>
        <v>159.5</v>
      </c>
      <c r="R11" s="3" t="s">
        <v>17</v>
      </c>
      <c r="S11" s="11"/>
      <c r="V11" s="38"/>
      <c r="W11" s="1"/>
      <c r="X11" s="1"/>
    </row>
    <row r="12" spans="2:24" ht="15.75">
      <c r="B12" s="10"/>
      <c r="D12" s="5" t="s">
        <v>19</v>
      </c>
      <c r="E12" s="16" t="s">
        <v>0</v>
      </c>
      <c r="F12" s="15">
        <v>47</v>
      </c>
      <c r="G12" s="3" t="s">
        <v>1</v>
      </c>
      <c r="H12" s="3"/>
      <c r="I12" s="3"/>
      <c r="J12" s="18"/>
      <c r="K12" s="3"/>
      <c r="L12" s="3"/>
      <c r="M12" s="4"/>
      <c r="N12" s="2"/>
      <c r="O12" s="5" t="s">
        <v>19</v>
      </c>
      <c r="P12" s="16" t="s">
        <v>0</v>
      </c>
      <c r="Q12" s="48">
        <f>IF(Q5=0," ",Q5-(F12-F10))</f>
        <v>137.7</v>
      </c>
      <c r="R12" s="3" t="s">
        <v>17</v>
      </c>
      <c r="S12" s="11"/>
      <c r="V12" s="38"/>
      <c r="W12" s="1"/>
      <c r="X12" s="1"/>
    </row>
    <row r="13" spans="2:19" ht="15.75">
      <c r="B13" s="10"/>
      <c r="C13" s="2"/>
      <c r="D13" s="5" t="s">
        <v>5</v>
      </c>
      <c r="E13" s="16" t="s">
        <v>0</v>
      </c>
      <c r="F13" s="46" t="s">
        <v>31</v>
      </c>
      <c r="G13" s="3" t="s">
        <v>1</v>
      </c>
      <c r="H13" s="3"/>
      <c r="I13" s="3"/>
      <c r="J13" s="18"/>
      <c r="K13" s="3"/>
      <c r="L13" s="3"/>
      <c r="M13" s="4"/>
      <c r="N13" s="2"/>
      <c r="O13" s="5" t="s">
        <v>5</v>
      </c>
      <c r="P13" s="16" t="s">
        <v>0</v>
      </c>
      <c r="Q13" s="50" t="s">
        <v>31</v>
      </c>
      <c r="R13" s="3" t="s">
        <v>17</v>
      </c>
      <c r="S13" s="11"/>
    </row>
    <row r="14" spans="2:19" ht="15.75">
      <c r="B14" s="10"/>
      <c r="C14" s="2"/>
      <c r="D14" s="5" t="s">
        <v>4</v>
      </c>
      <c r="E14" s="16" t="s">
        <v>0</v>
      </c>
      <c r="F14" s="46" t="s">
        <v>31</v>
      </c>
      <c r="G14" s="3" t="s">
        <v>1</v>
      </c>
      <c r="H14" s="3"/>
      <c r="I14" s="3"/>
      <c r="J14" s="18"/>
      <c r="K14" s="3"/>
      <c r="L14" s="3"/>
      <c r="M14" s="4"/>
      <c r="N14" s="2"/>
      <c r="O14" s="5" t="s">
        <v>4</v>
      </c>
      <c r="P14" s="16" t="s">
        <v>0</v>
      </c>
      <c r="Q14" s="50" t="s">
        <v>31</v>
      </c>
      <c r="R14" s="3" t="s">
        <v>17</v>
      </c>
      <c r="S14" s="11"/>
    </row>
    <row r="15" spans="2:19" ht="15.75">
      <c r="B15" s="10"/>
      <c r="C15" s="2"/>
      <c r="D15" s="5" t="s">
        <v>22</v>
      </c>
      <c r="E15" s="16" t="s">
        <v>0</v>
      </c>
      <c r="F15" s="15">
        <v>14.3</v>
      </c>
      <c r="G15" s="3" t="s">
        <v>1</v>
      </c>
      <c r="H15" s="3"/>
      <c r="I15" s="3"/>
      <c r="J15" s="18"/>
      <c r="K15" s="3"/>
      <c r="L15" s="3"/>
      <c r="M15" s="4"/>
      <c r="N15" s="2"/>
      <c r="O15" s="5" t="s">
        <v>9</v>
      </c>
      <c r="P15" s="16" t="s">
        <v>0</v>
      </c>
      <c r="Q15" s="48">
        <f>IF(Q5=0," ",Q5-(F15-F10))</f>
        <v>170.39999999999998</v>
      </c>
      <c r="R15" s="3" t="s">
        <v>17</v>
      </c>
      <c r="S15" s="11"/>
    </row>
    <row r="16" spans="2:20" ht="12.75">
      <c r="B16" s="10"/>
      <c r="C16" s="2"/>
      <c r="D16" s="45" t="s">
        <v>34</v>
      </c>
      <c r="E16" s="22" t="s">
        <v>32</v>
      </c>
      <c r="F16" s="49">
        <v>45.7</v>
      </c>
      <c r="G16" s="3" t="s">
        <v>1</v>
      </c>
      <c r="H16" s="3"/>
      <c r="I16" s="3"/>
      <c r="J16" s="18"/>
      <c r="K16" s="3"/>
      <c r="L16" s="3"/>
      <c r="M16" s="4"/>
      <c r="N16" s="2"/>
      <c r="O16" s="5"/>
      <c r="P16" s="5"/>
      <c r="Q16" s="5"/>
      <c r="R16" s="5"/>
      <c r="S16" s="35"/>
      <c r="T16" s="5"/>
    </row>
    <row r="17" spans="2:19" ht="15.75">
      <c r="B17" s="10"/>
      <c r="C17" s="2"/>
      <c r="D17" s="5" t="s">
        <v>13</v>
      </c>
      <c r="E17" s="16" t="s">
        <v>0</v>
      </c>
      <c r="F17" s="49">
        <v>26</v>
      </c>
      <c r="G17" s="3" t="s">
        <v>1</v>
      </c>
      <c r="H17" s="3"/>
      <c r="I17" s="3"/>
      <c r="J17" s="18"/>
      <c r="K17" s="3"/>
      <c r="L17" s="3"/>
      <c r="M17" s="4"/>
      <c r="N17" s="2"/>
      <c r="O17" s="5"/>
      <c r="P17" s="5"/>
      <c r="Q17" s="5"/>
      <c r="R17" s="3"/>
      <c r="S17" s="11"/>
    </row>
    <row r="18" spans="2:19" ht="12.75">
      <c r="B18" s="10"/>
      <c r="C18" s="2"/>
      <c r="D18" s="5"/>
      <c r="E18" s="16"/>
      <c r="F18" s="44"/>
      <c r="G18" s="3"/>
      <c r="H18" s="3"/>
      <c r="I18" s="3"/>
      <c r="J18" s="18"/>
      <c r="K18" s="3"/>
      <c r="L18" s="3"/>
      <c r="M18" s="4"/>
      <c r="N18" s="2"/>
      <c r="O18" s="5"/>
      <c r="P18" s="5"/>
      <c r="Q18" s="5"/>
      <c r="R18" s="3"/>
      <c r="S18" s="11"/>
    </row>
    <row r="19" spans="2:19" ht="12.75">
      <c r="B19" s="10"/>
      <c r="C19" s="63" t="s">
        <v>20</v>
      </c>
      <c r="D19" s="64"/>
      <c r="E19" s="64"/>
      <c r="F19" s="44"/>
      <c r="G19" s="3"/>
      <c r="H19" s="3"/>
      <c r="I19" s="3"/>
      <c r="J19" s="18"/>
      <c r="K19" s="3"/>
      <c r="L19" s="3"/>
      <c r="M19" s="4"/>
      <c r="N19" s="2"/>
      <c r="O19" s="5"/>
      <c r="P19" s="5"/>
      <c r="Q19" s="5"/>
      <c r="R19" s="3"/>
      <c r="S19" s="11"/>
    </row>
    <row r="20" spans="2:19" ht="12.75">
      <c r="B20" s="10"/>
      <c r="C20" s="2"/>
      <c r="D20" s="5" t="s">
        <v>21</v>
      </c>
      <c r="E20" s="16" t="s">
        <v>0</v>
      </c>
      <c r="F20" s="47" t="s">
        <v>30</v>
      </c>
      <c r="G20" s="3"/>
      <c r="H20" s="3"/>
      <c r="I20" s="3"/>
      <c r="J20" s="18"/>
      <c r="K20" s="3"/>
      <c r="L20" s="3"/>
      <c r="M20" s="4"/>
      <c r="N20" s="2"/>
      <c r="O20" s="5"/>
      <c r="P20" s="5"/>
      <c r="Q20" s="5"/>
      <c r="R20" s="3"/>
      <c r="S20" s="11"/>
    </row>
    <row r="21" spans="2:19" ht="12.75">
      <c r="B21" s="10"/>
      <c r="C21" s="2"/>
      <c r="D21" s="5"/>
      <c r="E21" s="16"/>
      <c r="F21" s="44"/>
      <c r="G21" s="3"/>
      <c r="H21" s="3"/>
      <c r="I21" s="3"/>
      <c r="J21" s="18"/>
      <c r="K21" s="3"/>
      <c r="L21" s="3"/>
      <c r="M21" s="4"/>
      <c r="N21" s="2"/>
      <c r="O21" s="5"/>
      <c r="P21" s="5"/>
      <c r="Q21" s="5"/>
      <c r="R21" s="5"/>
      <c r="S21" s="11"/>
    </row>
    <row r="22" spans="2:19" ht="12.75">
      <c r="B22" s="10"/>
      <c r="C22" s="2"/>
      <c r="D22" s="5"/>
      <c r="E22" s="16"/>
      <c r="F22" s="16"/>
      <c r="G22" s="16"/>
      <c r="H22" s="3"/>
      <c r="I22" s="3"/>
      <c r="J22" s="18"/>
      <c r="K22" s="3"/>
      <c r="L22" s="3"/>
      <c r="M22" s="4"/>
      <c r="N22" s="2"/>
      <c r="O22" s="5"/>
      <c r="P22" s="5"/>
      <c r="Q22" s="5"/>
      <c r="R22" s="5"/>
      <c r="S22" s="11"/>
    </row>
    <row r="23" spans="2:19" ht="12.75">
      <c r="B23" s="10"/>
      <c r="C23" s="2"/>
      <c r="D23" s="5"/>
      <c r="E23" s="16"/>
      <c r="F23" s="16"/>
      <c r="G23" s="16"/>
      <c r="H23" s="3"/>
      <c r="I23" s="3"/>
      <c r="J23" s="18"/>
      <c r="K23" s="3"/>
      <c r="L23" s="3"/>
      <c r="M23" s="4"/>
      <c r="N23" s="2"/>
      <c r="O23" s="5"/>
      <c r="P23" s="5"/>
      <c r="Q23" s="5"/>
      <c r="R23" s="5"/>
      <c r="S23" s="11"/>
    </row>
    <row r="24" spans="2:19" s="30" customFormat="1" ht="26.25" customHeight="1">
      <c r="B24" s="29"/>
      <c r="H24" s="13"/>
      <c r="I24" s="13"/>
      <c r="J24" s="31"/>
      <c r="K24" s="13"/>
      <c r="L24" s="13"/>
      <c r="M24" s="33"/>
      <c r="N24" s="25"/>
      <c r="O24" s="25"/>
      <c r="P24" s="25"/>
      <c r="Q24" s="25"/>
      <c r="R24" s="25"/>
      <c r="S24" s="32"/>
    </row>
    <row r="25" spans="2:19" ht="12.75">
      <c r="B25" s="10"/>
      <c r="C25" s="30"/>
      <c r="D25" s="30"/>
      <c r="E25" s="30"/>
      <c r="F25" s="30"/>
      <c r="G25" s="30"/>
      <c r="H25" s="30"/>
      <c r="I25" s="3"/>
      <c r="J25" s="18"/>
      <c r="K25" s="3"/>
      <c r="L25" s="3"/>
      <c r="M25" s="4"/>
      <c r="N25" s="2"/>
      <c r="O25" s="2"/>
      <c r="P25" s="2"/>
      <c r="Q25" s="2"/>
      <c r="R25" s="2"/>
      <c r="S25" s="11"/>
    </row>
    <row r="26" spans="2:19" ht="12.75">
      <c r="B26" s="10"/>
      <c r="C26" s="28"/>
      <c r="D26" s="6"/>
      <c r="E26" s="26"/>
      <c r="F26" s="27"/>
      <c r="G26" s="27"/>
      <c r="H26" s="3"/>
      <c r="I26" s="3"/>
      <c r="J26" s="18"/>
      <c r="K26" s="3"/>
      <c r="L26" s="3"/>
      <c r="M26" s="4"/>
      <c r="N26" s="2"/>
      <c r="O26" s="2"/>
      <c r="P26" s="2"/>
      <c r="Q26" s="2"/>
      <c r="R26" s="2"/>
      <c r="S26" s="11"/>
    </row>
    <row r="27" spans="2:19" ht="12.75">
      <c r="B27" s="10"/>
      <c r="C27" s="28"/>
      <c r="D27" s="6"/>
      <c r="E27" s="26"/>
      <c r="F27" s="27"/>
      <c r="G27" s="27"/>
      <c r="H27" s="24"/>
      <c r="I27" s="3"/>
      <c r="J27" s="18"/>
      <c r="K27" s="3"/>
      <c r="L27" s="3"/>
      <c r="M27" s="4"/>
      <c r="N27" s="2"/>
      <c r="O27" s="2"/>
      <c r="P27" s="2"/>
      <c r="Q27" s="2"/>
      <c r="R27" s="2"/>
      <c r="S27" s="11"/>
    </row>
    <row r="28" spans="2:22" ht="12.75">
      <c r="B28" s="10"/>
      <c r="C28" s="28"/>
      <c r="D28" s="6"/>
      <c r="E28" s="26"/>
      <c r="F28" s="27"/>
      <c r="G28" s="27"/>
      <c r="H28" s="24"/>
      <c r="I28" s="3"/>
      <c r="J28" s="20"/>
      <c r="K28" s="3"/>
      <c r="L28" s="3"/>
      <c r="M28" s="4"/>
      <c r="N28" s="2"/>
      <c r="O28" s="2"/>
      <c r="P28" s="2"/>
      <c r="Q28" s="2"/>
      <c r="R28" s="2"/>
      <c r="S28" s="11"/>
      <c r="V28" s="36"/>
    </row>
    <row r="29" spans="2:19" ht="12.75">
      <c r="B29" s="10"/>
      <c r="C29" s="25"/>
      <c r="D29" s="6"/>
      <c r="E29" s="26"/>
      <c r="F29" s="27"/>
      <c r="G29" s="27"/>
      <c r="H29" s="24"/>
      <c r="I29" s="3"/>
      <c r="J29" s="20"/>
      <c r="K29" s="3"/>
      <c r="L29" s="3"/>
      <c r="M29" s="4"/>
      <c r="N29" s="2"/>
      <c r="O29" s="2"/>
      <c r="P29" s="2"/>
      <c r="Q29" s="2"/>
      <c r="R29" s="2"/>
      <c r="S29" s="11"/>
    </row>
    <row r="30" spans="2:19" ht="16.5">
      <c r="B30" s="10"/>
      <c r="C30" s="65" t="s">
        <v>10</v>
      </c>
      <c r="D30" s="66"/>
      <c r="E30" s="66"/>
      <c r="F30" s="66"/>
      <c r="G30" s="67"/>
      <c r="H30" s="24"/>
      <c r="I30" s="3"/>
      <c r="J30" s="20"/>
      <c r="K30" s="3"/>
      <c r="L30" s="3"/>
      <c r="M30" s="4"/>
      <c r="N30" s="2"/>
      <c r="O30" s="2"/>
      <c r="P30" s="2"/>
      <c r="Q30" s="2"/>
      <c r="R30" s="2"/>
      <c r="S30" s="11"/>
    </row>
    <row r="31" spans="2:19" ht="12.75">
      <c r="B31" s="10"/>
      <c r="C31" s="28"/>
      <c r="D31" s="6"/>
      <c r="E31" s="26"/>
      <c r="F31" s="27"/>
      <c r="G31" s="27"/>
      <c r="H31" s="24"/>
      <c r="I31" s="3"/>
      <c r="J31" s="20"/>
      <c r="K31" s="3"/>
      <c r="L31" s="3"/>
      <c r="M31" s="4"/>
      <c r="N31" s="2"/>
      <c r="O31" s="2"/>
      <c r="P31" s="2"/>
      <c r="Q31" s="2"/>
      <c r="R31" s="2"/>
      <c r="S31" s="11"/>
    </row>
    <row r="32" spans="2:19" ht="15.75">
      <c r="B32" s="10"/>
      <c r="C32" s="28"/>
      <c r="D32" s="6" t="s">
        <v>7</v>
      </c>
      <c r="E32" s="26" t="s">
        <v>0</v>
      </c>
      <c r="F32" s="12">
        <f>F33-F15</f>
        <v>10.899999999999999</v>
      </c>
      <c r="G32" s="27" t="s">
        <v>1</v>
      </c>
      <c r="H32" s="24"/>
      <c r="I32" s="3"/>
      <c r="J32" s="20"/>
      <c r="K32" s="3"/>
      <c r="L32" s="3"/>
      <c r="M32" s="4"/>
      <c r="N32" s="2"/>
      <c r="O32" s="2"/>
      <c r="P32" s="2"/>
      <c r="Q32" s="2"/>
      <c r="R32" s="2"/>
      <c r="S32" s="11"/>
    </row>
    <row r="33" spans="2:19" ht="15.75">
      <c r="B33" s="10"/>
      <c r="C33" s="28"/>
      <c r="D33" s="6" t="s">
        <v>6</v>
      </c>
      <c r="E33" s="26" t="s">
        <v>0</v>
      </c>
      <c r="F33" s="12">
        <f>F11</f>
        <v>25.2</v>
      </c>
      <c r="G33" s="27" t="s">
        <v>1</v>
      </c>
      <c r="H33" s="24"/>
      <c r="I33" s="3"/>
      <c r="J33" s="20"/>
      <c r="K33" s="3"/>
      <c r="L33" s="3"/>
      <c r="M33" s="4"/>
      <c r="N33" s="2"/>
      <c r="O33" s="2"/>
      <c r="P33" s="2"/>
      <c r="Q33" s="2"/>
      <c r="R33" s="2"/>
      <c r="S33" s="11"/>
    </row>
    <row r="34" spans="2:19" ht="12.75">
      <c r="B34" s="10"/>
      <c r="C34" s="25"/>
      <c r="D34" s="6"/>
      <c r="E34" s="26"/>
      <c r="F34" s="27"/>
      <c r="G34" s="27"/>
      <c r="H34" s="24"/>
      <c r="I34" s="3"/>
      <c r="J34" s="20"/>
      <c r="K34" s="3"/>
      <c r="L34" s="3"/>
      <c r="M34" s="4"/>
      <c r="N34" s="2"/>
      <c r="O34" s="2"/>
      <c r="P34" s="2"/>
      <c r="Q34" s="2"/>
      <c r="R34" s="2"/>
      <c r="S34" s="11"/>
    </row>
    <row r="35" spans="2:19" ht="16.5">
      <c r="B35" s="10"/>
      <c r="C35" s="53" t="s">
        <v>12</v>
      </c>
      <c r="D35" s="54"/>
      <c r="E35" s="54"/>
      <c r="F35" s="54"/>
      <c r="G35" s="54"/>
      <c r="H35" s="55"/>
      <c r="I35" s="3"/>
      <c r="J35" s="20"/>
      <c r="K35" s="3"/>
      <c r="L35" s="3"/>
      <c r="M35" s="4"/>
      <c r="N35" s="2"/>
      <c r="O35" s="2"/>
      <c r="P35" s="2"/>
      <c r="Q35" s="2"/>
      <c r="R35" s="2"/>
      <c r="S35" s="11"/>
    </row>
    <row r="36" spans="2:19" ht="12.75">
      <c r="B36" s="10"/>
      <c r="C36" s="28"/>
      <c r="D36" s="6"/>
      <c r="E36" s="26"/>
      <c r="F36" s="27"/>
      <c r="G36" s="27"/>
      <c r="H36" s="24"/>
      <c r="I36" s="3"/>
      <c r="J36" s="20"/>
      <c r="K36" s="3"/>
      <c r="L36" s="3"/>
      <c r="M36" s="4"/>
      <c r="N36" s="2"/>
      <c r="O36" s="2"/>
      <c r="P36" s="2"/>
      <c r="Q36" s="2"/>
      <c r="R36" s="2"/>
      <c r="S36" s="11"/>
    </row>
    <row r="37" spans="2:19" ht="15.75">
      <c r="B37" s="10"/>
      <c r="C37" s="28"/>
      <c r="D37" s="6" t="s">
        <v>7</v>
      </c>
      <c r="E37" s="26" t="s">
        <v>0</v>
      </c>
      <c r="F37" s="12">
        <f>F38-F15</f>
        <v>32.7</v>
      </c>
      <c r="G37" s="27" t="s">
        <v>1</v>
      </c>
      <c r="H37" s="24"/>
      <c r="I37" s="3"/>
      <c r="J37" s="20"/>
      <c r="K37" s="3"/>
      <c r="L37" s="3"/>
      <c r="M37" s="4"/>
      <c r="N37" s="2"/>
      <c r="O37" s="2"/>
      <c r="P37" s="2"/>
      <c r="Q37" s="2"/>
      <c r="R37" s="2"/>
      <c r="S37" s="11"/>
    </row>
    <row r="38" spans="2:19" ht="15.75">
      <c r="B38" s="10"/>
      <c r="C38" s="28"/>
      <c r="D38" s="6" t="s">
        <v>6</v>
      </c>
      <c r="E38" s="26" t="s">
        <v>0</v>
      </c>
      <c r="F38" s="12">
        <f>F12</f>
        <v>47</v>
      </c>
      <c r="G38" s="27" t="s">
        <v>1</v>
      </c>
      <c r="H38" s="24"/>
      <c r="I38" s="3"/>
      <c r="J38" s="20"/>
      <c r="K38" s="3"/>
      <c r="L38" s="3"/>
      <c r="M38" s="4"/>
      <c r="N38" s="2"/>
      <c r="O38" s="2"/>
      <c r="P38" s="2"/>
      <c r="Q38" s="2"/>
      <c r="R38" s="2"/>
      <c r="S38" s="11"/>
    </row>
    <row r="39" spans="2:19" ht="13.5" thickBot="1">
      <c r="B39" s="10"/>
      <c r="C39" s="25"/>
      <c r="D39" s="6"/>
      <c r="E39" s="26"/>
      <c r="F39" s="27"/>
      <c r="G39" s="27"/>
      <c r="H39" s="27"/>
      <c r="I39" s="3"/>
      <c r="J39" s="19"/>
      <c r="K39" s="3"/>
      <c r="L39" s="3"/>
      <c r="M39" s="4"/>
      <c r="N39" s="2"/>
      <c r="O39" s="2"/>
      <c r="P39" s="2"/>
      <c r="Q39" s="2"/>
      <c r="R39" s="2"/>
      <c r="S39" s="11"/>
    </row>
    <row r="40" spans="2:19" ht="16.5">
      <c r="B40" s="10"/>
      <c r="C40" s="53" t="s">
        <v>38</v>
      </c>
      <c r="D40" s="54"/>
      <c r="E40" s="54"/>
      <c r="F40" s="54"/>
      <c r="G40" s="54"/>
      <c r="H40" s="55"/>
      <c r="I40" s="3"/>
      <c r="J40" s="3"/>
      <c r="K40" s="3"/>
      <c r="L40" s="3"/>
      <c r="M40" s="4"/>
      <c r="N40" s="2"/>
      <c r="O40" s="2"/>
      <c r="P40" s="2"/>
      <c r="Q40" s="2"/>
      <c r="R40" s="2"/>
      <c r="S40" s="11"/>
    </row>
    <row r="41" spans="2:19" ht="12.75">
      <c r="B41" s="10"/>
      <c r="C41" s="28"/>
      <c r="D41" s="6"/>
      <c r="E41" s="26"/>
      <c r="F41" s="27"/>
      <c r="G41" s="27"/>
      <c r="H41" s="27"/>
      <c r="I41" s="3"/>
      <c r="J41" s="3"/>
      <c r="K41" s="3"/>
      <c r="L41" s="3"/>
      <c r="M41" s="4"/>
      <c r="N41" s="2"/>
      <c r="O41" s="2"/>
      <c r="P41" s="2"/>
      <c r="Q41" s="2"/>
      <c r="R41" s="2"/>
      <c r="S41" s="11"/>
    </row>
    <row r="42" spans="2:19" ht="15.75">
      <c r="B42" s="10"/>
      <c r="C42" s="28"/>
      <c r="D42" s="6" t="s">
        <v>7</v>
      </c>
      <c r="E42" s="22" t="s">
        <v>0</v>
      </c>
      <c r="F42" s="12">
        <f>F16/3</f>
        <v>15.233333333333334</v>
      </c>
      <c r="G42" s="15" t="s">
        <v>1</v>
      </c>
      <c r="H42" s="27"/>
      <c r="I42" s="3"/>
      <c r="J42" s="3"/>
      <c r="K42" s="3"/>
      <c r="L42" s="3"/>
      <c r="M42" s="4"/>
      <c r="N42" s="2"/>
      <c r="O42" s="2"/>
      <c r="P42" s="2"/>
      <c r="Q42" s="2"/>
      <c r="R42" s="2"/>
      <c r="S42" s="11"/>
    </row>
    <row r="43" spans="2:19" ht="15.75">
      <c r="B43" s="10"/>
      <c r="C43" s="28"/>
      <c r="D43" s="6" t="s">
        <v>6</v>
      </c>
      <c r="E43" s="22" t="s">
        <v>0</v>
      </c>
      <c r="F43" s="12">
        <f>F42+F15</f>
        <v>29.533333333333335</v>
      </c>
      <c r="G43" s="15" t="s">
        <v>1</v>
      </c>
      <c r="H43" s="27"/>
      <c r="I43" s="3"/>
      <c r="J43" s="3"/>
      <c r="K43" s="3"/>
      <c r="L43" s="3"/>
      <c r="M43" s="4"/>
      <c r="N43" s="2"/>
      <c r="O43" s="2"/>
      <c r="P43" s="2"/>
      <c r="Q43" s="2"/>
      <c r="R43" s="2"/>
      <c r="S43" s="11"/>
    </row>
    <row r="44" spans="2:19" s="37" customFormat="1" ht="13.5" thickBot="1">
      <c r="B44" s="39"/>
      <c r="C44" s="40"/>
      <c r="D44" s="40"/>
      <c r="E44" s="40"/>
      <c r="F44" s="40"/>
      <c r="G44" s="41"/>
      <c r="H44" s="41"/>
      <c r="I44" s="41"/>
      <c r="J44" s="41"/>
      <c r="K44" s="41"/>
      <c r="L44" s="41"/>
      <c r="M44" s="40"/>
      <c r="N44" s="40"/>
      <c r="O44" s="40"/>
      <c r="P44" s="40"/>
      <c r="Q44" s="40"/>
      <c r="R44" s="40"/>
      <c r="S44" s="42"/>
    </row>
    <row r="45" s="37" customFormat="1" ht="13.5" thickTop="1">
      <c r="M45" s="23"/>
    </row>
  </sheetData>
  <sheetProtection/>
  <mergeCells count="9">
    <mergeCell ref="K1:L1"/>
    <mergeCell ref="C35:H35"/>
    <mergeCell ref="C40:H40"/>
    <mergeCell ref="B2:S2"/>
    <mergeCell ref="C4:I4"/>
    <mergeCell ref="C7:E7"/>
    <mergeCell ref="O7:Q7"/>
    <mergeCell ref="C19:E19"/>
    <mergeCell ref="C30:G30"/>
  </mergeCells>
  <printOptions/>
  <pageMargins left="0.27" right="0.1" top="0.27" bottom="0.41" header="0.13" footer="0.17"/>
  <pageSetup horizontalDpi="600" verticalDpi="600" orientation="portrait" paperSize="9" scale="75" r:id="rId4"/>
  <drawing r:id="rId3"/>
  <legacyDrawing r:id="rId2"/>
  <oleObjects>
    <oleObject progId="" shapeId="7402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BONNION</cp:lastModifiedBy>
  <cp:lastPrinted>2018-12-13T08:59:31Z</cp:lastPrinted>
  <dcterms:created xsi:type="dcterms:W3CDTF">2007-06-08T17:30:48Z</dcterms:created>
  <dcterms:modified xsi:type="dcterms:W3CDTF">2019-05-14T14:21:22Z</dcterms:modified>
  <cp:category/>
  <cp:version/>
  <cp:contentType/>
  <cp:contentStatus/>
</cp:coreProperties>
</file>